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32" windowWidth="9420" windowHeight="4500"/>
  </bookViews>
  <sheets>
    <sheet name="Foglio1" sheetId="1" r:id="rId1"/>
    <sheet name="Foglio4" sheetId="4" r:id="rId2"/>
    <sheet name="Foglio2" sheetId="5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176" i="1" l="1"/>
  <c r="M157" i="1"/>
  <c r="M156" i="1"/>
  <c r="M176" i="1"/>
  <c r="M155" i="1"/>
  <c r="M142" i="1"/>
  <c r="M141" i="1"/>
  <c r="M127" i="1"/>
  <c r="M126" i="1"/>
  <c r="M122" i="1"/>
  <c r="M72" i="1"/>
  <c r="M52" i="1"/>
  <c r="K3" i="1" l="1"/>
  <c r="K4" i="1"/>
  <c r="K5" i="1"/>
  <c r="K6" i="1"/>
  <c r="K7" i="1"/>
  <c r="K8" i="1"/>
  <c r="K12" i="1"/>
  <c r="K13" i="1"/>
  <c r="K14" i="1"/>
  <c r="K15" i="1"/>
  <c r="K16" i="1"/>
  <c r="K17" i="1"/>
  <c r="K18" i="1"/>
  <c r="K19" i="1"/>
  <c r="K20" i="1"/>
  <c r="K21" i="1"/>
  <c r="K22" i="1"/>
  <c r="M7" i="1" l="1"/>
  <c r="M96" i="1" s="1"/>
</calcChain>
</file>

<file path=xl/sharedStrings.xml><?xml version="1.0" encoding="utf-8"?>
<sst xmlns="http://schemas.openxmlformats.org/spreadsheetml/2006/main" count="1086" uniqueCount="311">
  <si>
    <t>LOCALITA'</t>
  </si>
  <si>
    <t>MQ</t>
  </si>
  <si>
    <t xml:space="preserve">CONCESSIONARIO </t>
  </si>
  <si>
    <t>RESIDENZA</t>
  </si>
  <si>
    <t>TELEFONO</t>
  </si>
  <si>
    <t>SCADENZA</t>
  </si>
  <si>
    <t>Via S. Croce 5</t>
  </si>
  <si>
    <t>Via Monte Baldo 5</t>
  </si>
  <si>
    <t>PF</t>
  </si>
  <si>
    <t>PORZ.</t>
  </si>
  <si>
    <t>USO CIV.</t>
  </si>
  <si>
    <t>Via Case Sparse 20/B</t>
  </si>
  <si>
    <t>fine ann.agraria 2022</t>
  </si>
  <si>
    <t>annuo</t>
  </si>
  <si>
    <t>ANNUO</t>
  </si>
  <si>
    <t>ELENCO TERRENI A COLTIVAZIONE INTEGRATA    C.C.   RONZO</t>
  </si>
  <si>
    <t xml:space="preserve">CIAGHI STEFANO </t>
  </si>
  <si>
    <t>COMANDELLA MICHELE</t>
  </si>
  <si>
    <t>MAZZUCCHI ALESSANDRO</t>
  </si>
  <si>
    <t>CIAGHI MAICOL</t>
  </si>
  <si>
    <t>CIAGHI DANIELE</t>
  </si>
  <si>
    <t>STERNI WALTER</t>
  </si>
  <si>
    <t xml:space="preserve">BENONI VIGILIO </t>
  </si>
  <si>
    <t xml:space="preserve">STERNI GINO </t>
  </si>
  <si>
    <t>MARTINELLI ALESSIO</t>
  </si>
  <si>
    <t xml:space="preserve">MAZZUCCHI MASSIMILIANO </t>
  </si>
  <si>
    <t xml:space="preserve">CIAGHI ALESSANDRO </t>
  </si>
  <si>
    <t xml:space="preserve">CASARI RENATO </t>
  </si>
  <si>
    <t xml:space="preserve">GOMBINO </t>
  </si>
  <si>
    <t>ELENCO TERRENI A COLTIVAZIONE   BIOLOGICA    C.C.  RONZO</t>
  </si>
  <si>
    <t xml:space="preserve">CASARI GIOVANNI </t>
  </si>
  <si>
    <t xml:space="preserve">MAZZUCCHI VALENTINO </t>
  </si>
  <si>
    <t xml:space="preserve">TONIOLLI PAOLO </t>
  </si>
  <si>
    <t xml:space="preserve">MAZZUCCHI LUIGI </t>
  </si>
  <si>
    <t>CHINCARINI MAURIZIO</t>
  </si>
  <si>
    <t xml:space="preserve">MAZZUCCHI ARMANDO </t>
  </si>
  <si>
    <t xml:space="preserve">MARTINELLI  ERICH  </t>
  </si>
  <si>
    <t xml:space="preserve">TONIOLLI  STEFANO </t>
  </si>
  <si>
    <t xml:space="preserve">BENEDETTI IGNAZIO </t>
  </si>
  <si>
    <t xml:space="preserve">MARTINELLI UMBERTO </t>
  </si>
  <si>
    <t>Via Longa</t>
  </si>
  <si>
    <t xml:space="preserve">MAZZUCCHI GIANNI </t>
  </si>
  <si>
    <t xml:space="preserve">MAZZUCCHI FIORENTINO </t>
  </si>
  <si>
    <t>MARTINELLI MICHELE</t>
  </si>
  <si>
    <t xml:space="preserve">MAZZUCCHI MATTEO </t>
  </si>
  <si>
    <t>MAZZUCCHI AGOSTINO</t>
  </si>
  <si>
    <t xml:space="preserve">TONIOLLI STEFANO </t>
  </si>
  <si>
    <t>fine an Agrar. 2022</t>
  </si>
  <si>
    <t>PIOBBEGA</t>
  </si>
  <si>
    <t>CASOM</t>
  </si>
  <si>
    <t xml:space="preserve">GIARDINO </t>
  </si>
  <si>
    <t xml:space="preserve">CASARI PRIMO </t>
  </si>
  <si>
    <t>NO</t>
  </si>
  <si>
    <t>DATA ASS.</t>
  </si>
  <si>
    <t>ELENCO TERRENI  ARATIVI SPARSI  C.C.  RONZO</t>
  </si>
  <si>
    <t>SEOLE</t>
  </si>
  <si>
    <t>USO CIVICO</t>
  </si>
  <si>
    <t xml:space="preserve"> SI</t>
  </si>
  <si>
    <t>SOFAM</t>
  </si>
  <si>
    <t>271/1/2/3</t>
  </si>
  <si>
    <t>COVERE</t>
  </si>
  <si>
    <t>ALBIOL</t>
  </si>
  <si>
    <t>SI</t>
  </si>
  <si>
    <t>PRA DA LAC</t>
  </si>
  <si>
    <t>ZIROM</t>
  </si>
  <si>
    <t>ZINZEL</t>
  </si>
  <si>
    <t>GOMBINO</t>
  </si>
  <si>
    <t>1759/2</t>
  </si>
  <si>
    <t>1500/2</t>
  </si>
  <si>
    <t>SOTTO ZENGIO</t>
  </si>
  <si>
    <r>
      <t xml:space="preserve">ELENCO TERRENI  </t>
    </r>
    <r>
      <rPr>
        <b/>
        <sz val="18"/>
        <color indexed="10"/>
        <rFont val="Arial"/>
        <family val="2"/>
      </rPr>
      <t>PRATIVI</t>
    </r>
    <r>
      <rPr>
        <b/>
        <sz val="18"/>
        <rFont val="Arial"/>
        <family val="2"/>
      </rPr>
      <t xml:space="preserve"> SPARSI  C.C.  RONZO</t>
    </r>
  </si>
  <si>
    <t>208/2</t>
  </si>
  <si>
    <t>fine ann.agr. 2022</t>
  </si>
  <si>
    <t>U.CIV.</t>
  </si>
  <si>
    <t>1759/1</t>
  </si>
  <si>
    <t>MAZZUCCHI EVARISTO</t>
  </si>
  <si>
    <t xml:space="preserve">CIAGHI LUCIO </t>
  </si>
  <si>
    <t xml:space="preserve">MAZZUCCHI GIORGIO </t>
  </si>
  <si>
    <t>BENONI ANDREA</t>
  </si>
  <si>
    <t>DAEM</t>
  </si>
  <si>
    <t xml:space="preserve">PRATIVO non assegnato </t>
  </si>
  <si>
    <t>MAZZUCCHI ELISABETTA</t>
  </si>
  <si>
    <t>1650/2</t>
  </si>
  <si>
    <t>1650/1</t>
  </si>
  <si>
    <t>1936/1</t>
  </si>
  <si>
    <t xml:space="preserve">CANDIOLI SILVIO </t>
  </si>
  <si>
    <t>NON ASSEGNATA</t>
  </si>
  <si>
    <t>PRATIVO NON ASSEGNATO</t>
  </si>
  <si>
    <r>
      <t>215-</t>
    </r>
    <r>
      <rPr>
        <sz val="8"/>
        <color indexed="10"/>
        <rFont val="Arial"/>
        <family val="2"/>
      </rPr>
      <t>(216/1</t>
    </r>
    <r>
      <rPr>
        <sz val="8"/>
        <rFont val="Arial"/>
        <family val="2"/>
      </rPr>
      <t xml:space="preserve">) </t>
    </r>
  </si>
  <si>
    <t>NAVISI</t>
  </si>
  <si>
    <t xml:space="preserve">CHINCARINI MAURIZIO </t>
  </si>
  <si>
    <t>1718/1</t>
  </si>
  <si>
    <t>Fine ann.agraria 2022</t>
  </si>
  <si>
    <t>1886/1</t>
  </si>
  <si>
    <t>CIAGHI GIULIO</t>
  </si>
  <si>
    <t>sconto XBONIFICA</t>
  </si>
  <si>
    <t>1875 mq. 300                1874  mq. 700              1871 mq. 700</t>
  </si>
  <si>
    <t>1875 mq. 600               1874 mq. 600                 1871 mq. 600</t>
  </si>
  <si>
    <t>1886/1 mq. 2000         1886/2 mq. 1600</t>
  </si>
  <si>
    <t>1868 mq. 1600                1759/2 mq. 300</t>
  </si>
  <si>
    <t>MAZZUCCHI IGINIO</t>
  </si>
  <si>
    <t>1650/2 mq. 1040  1645  mq. 660</t>
  </si>
  <si>
    <t>1650/2 mq. 1259     1645 mq. 441</t>
  </si>
  <si>
    <t>1649 mq 832 1650/1 mq. 868</t>
  </si>
  <si>
    <t>1649 mq. 500 1650/1 mq. 1200</t>
  </si>
  <si>
    <t>1650/1 mq. 1200   1649 mq. 500</t>
  </si>
  <si>
    <t>1646 mq. 500    1650/1 mq. 1200</t>
  </si>
  <si>
    <t>1650/1 mq. 450 1649 mq. 1350</t>
  </si>
  <si>
    <t>19            BIO GIARDINO</t>
  </si>
  <si>
    <t>20                 BIO GIARDINO</t>
  </si>
  <si>
    <t>22                 BIO CASOM</t>
  </si>
  <si>
    <t>21                BIO GIARDINO</t>
  </si>
  <si>
    <t>BENEDETTI IGNAZIO</t>
  </si>
  <si>
    <t>LOTTO 1/P</t>
  </si>
  <si>
    <t>LOTTO 1Q</t>
  </si>
  <si>
    <t>LOTTO 1/Q</t>
  </si>
  <si>
    <t>BENONI VIGILIO</t>
  </si>
  <si>
    <t>LOTTO N. 23</t>
  </si>
  <si>
    <t>LOTTO N. 2 P</t>
  </si>
  <si>
    <t>LOTTO 4 P</t>
  </si>
  <si>
    <t>LOTTO 6 P</t>
  </si>
  <si>
    <t>1997/2 MQ. 2259  2003 MQ. 2403</t>
  </si>
  <si>
    <t>1513/1/2</t>
  </si>
  <si>
    <t>LOTTO 5 P/A</t>
  </si>
  <si>
    <t>LOTTO 5 P/B</t>
  </si>
  <si>
    <t>CAMPEDELLI LORENZO</t>
  </si>
  <si>
    <t>ACCORPATA AL LOTTO N. 5 P/A ( Campedelli Lorenzo)</t>
  </si>
  <si>
    <t>variazioni</t>
  </si>
  <si>
    <t>fine ann.agraria</t>
  </si>
  <si>
    <t>ELENCO TERRENI A COLTIVAZIONE INTEGRATA    C.C.   CHIENIS</t>
  </si>
  <si>
    <t>P.FOND</t>
  </si>
  <si>
    <t>715/1</t>
  </si>
  <si>
    <t>MILEGNE</t>
  </si>
  <si>
    <t>BENONI   ANDREA</t>
  </si>
  <si>
    <t xml:space="preserve">Via Galilei 5 </t>
  </si>
  <si>
    <t>RONZO-CHIENIS</t>
  </si>
  <si>
    <t>fine an.Agrar. 2022</t>
  </si>
  <si>
    <t>715/2</t>
  </si>
  <si>
    <t>CAPPELLETTI EZIO</t>
  </si>
  <si>
    <t xml:space="preserve">Via Monte Creino  30 </t>
  </si>
  <si>
    <t>715/3</t>
  </si>
  <si>
    <t>COMANDELLA DANIEL</t>
  </si>
  <si>
    <t>Via Longa 20/c</t>
  </si>
  <si>
    <t>715/4</t>
  </si>
  <si>
    <t>COMANDELLA GRAZIANO</t>
  </si>
  <si>
    <t>Via S. Croce 17</t>
  </si>
  <si>
    <t>715/5</t>
  </si>
  <si>
    <t>COMANDELLA GIACOMO</t>
  </si>
  <si>
    <t>Via alle Canelle 5</t>
  </si>
  <si>
    <t>715/6</t>
  </si>
  <si>
    <t>BENEDETTI NATALINO</t>
  </si>
  <si>
    <t>715/7</t>
  </si>
  <si>
    <t>BENEDETTI ALCIDE</t>
  </si>
  <si>
    <t>Via Longa 14</t>
  </si>
  <si>
    <t>715/8</t>
  </si>
  <si>
    <t>MAZZUCCHI ROBERTO</t>
  </si>
  <si>
    <t xml:space="preserve">Via Dosso di Barco </t>
  </si>
  <si>
    <t>715/9</t>
  </si>
  <si>
    <t>CASARI LORENZO</t>
  </si>
  <si>
    <t>Via Pascoli 6</t>
  </si>
  <si>
    <t>715/10</t>
  </si>
  <si>
    <t xml:space="preserve">CAPPELLETTI GINO </t>
  </si>
  <si>
    <t xml:space="preserve">Via Monte Creino </t>
  </si>
  <si>
    <t>715/11</t>
  </si>
  <si>
    <t>CAPPELLETTI MANUEL</t>
  </si>
  <si>
    <t xml:space="preserve">Via Longa </t>
  </si>
  <si>
    <t>717/1</t>
  </si>
  <si>
    <t>CAPPELLETTI  GILBERTO</t>
  </si>
  <si>
    <t xml:space="preserve">Via Monte Velo 7 </t>
  </si>
  <si>
    <t>717/2</t>
  </si>
  <si>
    <t>BENEDETTI PATRICK</t>
  </si>
  <si>
    <t>717/3</t>
  </si>
  <si>
    <t>BENEDETTI GABRIELE</t>
  </si>
  <si>
    <t>717/4</t>
  </si>
  <si>
    <t>BENEDETTI LORIS</t>
  </si>
  <si>
    <t>Via Cameram</t>
  </si>
  <si>
    <t>717/5</t>
  </si>
  <si>
    <t xml:space="preserve">CASARI LIVIO </t>
  </si>
  <si>
    <t>Via G. Pascoli 6</t>
  </si>
  <si>
    <t>717/6</t>
  </si>
  <si>
    <t xml:space="preserve">BENEDETTI SABRINA </t>
  </si>
  <si>
    <t>Via ai Piani 3</t>
  </si>
  <si>
    <t>717/7</t>
  </si>
  <si>
    <t xml:space="preserve">CAPPELLETTI FAUSTO </t>
  </si>
  <si>
    <t>717/8</t>
  </si>
  <si>
    <t>COMANDELLA MANUEL</t>
  </si>
  <si>
    <t>717/9</t>
  </si>
  <si>
    <t xml:space="preserve">COMANDELLA RENATO </t>
  </si>
  <si>
    <t>717/10</t>
  </si>
  <si>
    <t xml:space="preserve">CAPPELLETTI CORRADO </t>
  </si>
  <si>
    <t xml:space="preserve">Via dei Volti </t>
  </si>
  <si>
    <t>717/11</t>
  </si>
  <si>
    <t xml:space="preserve">BENEDETTI ALBINO </t>
  </si>
  <si>
    <t>Via Monte Creino</t>
  </si>
  <si>
    <t>717/12</t>
  </si>
  <si>
    <t>BENEDETTI MARCO</t>
  </si>
  <si>
    <t>CAMERAM</t>
  </si>
  <si>
    <t xml:space="preserve">BENEDETTI FABRIZIO </t>
  </si>
  <si>
    <t xml:space="preserve">PESSINA </t>
  </si>
  <si>
    <t>ELENCO TERRENI A COLTIVAZIONE   BIOLOGICA    C.C.   CHIENIS</t>
  </si>
  <si>
    <t>Via Piazzera</t>
  </si>
  <si>
    <t xml:space="preserve">BENEDETTI FEDELE </t>
  </si>
  <si>
    <t xml:space="preserve">BENEDETTI SERGIO </t>
  </si>
  <si>
    <t>711/3 -712</t>
  </si>
  <si>
    <t>CAPPELLETTI SIMONE</t>
  </si>
  <si>
    <t>711/2</t>
  </si>
  <si>
    <t xml:space="preserve">CAPPELLETTI MARCO </t>
  </si>
  <si>
    <t>Via Feudo</t>
  </si>
  <si>
    <t xml:space="preserve">MARTINELLI MARIO </t>
  </si>
  <si>
    <t>Via Longa 7</t>
  </si>
  <si>
    <t>417/2</t>
  </si>
  <si>
    <t>SERAOM</t>
  </si>
  <si>
    <t xml:space="preserve">PETROLLI MARIANO </t>
  </si>
  <si>
    <t xml:space="preserve">Via Galilei </t>
  </si>
  <si>
    <t>S. BARBARA</t>
  </si>
  <si>
    <t xml:space="preserve">CAMPEDELLI LORENZO </t>
  </si>
  <si>
    <t xml:space="preserve">CASTIL </t>
  </si>
  <si>
    <t>380/1</t>
  </si>
  <si>
    <t>380/2</t>
  </si>
  <si>
    <t>380/3</t>
  </si>
  <si>
    <t xml:space="preserve">Via Feudo </t>
  </si>
  <si>
    <t>380/4</t>
  </si>
  <si>
    <t xml:space="preserve">Via Longa 7 </t>
  </si>
  <si>
    <t>ELENCO TERRENI ARATIVI  SPARSI  IN     C.C.   CHIENIS</t>
  </si>
  <si>
    <t>U. CIV.</t>
  </si>
  <si>
    <t>SOM</t>
  </si>
  <si>
    <t>BENEDETTI FEDELE</t>
  </si>
  <si>
    <t>Via Monte Creino, 48</t>
  </si>
  <si>
    <t>CANELE</t>
  </si>
  <si>
    <t>Via G. Galilei</t>
  </si>
  <si>
    <t xml:space="preserve">CANELE </t>
  </si>
  <si>
    <t>COMEZE</t>
  </si>
  <si>
    <t>Via Bordala</t>
  </si>
  <si>
    <t xml:space="preserve">MAZZUCCHI ROBERTO </t>
  </si>
  <si>
    <t>Via Dosso di Barco</t>
  </si>
  <si>
    <t>1200/1</t>
  </si>
  <si>
    <t>CANALETA</t>
  </si>
  <si>
    <t>CAPPELLETTI FERRUCCIO</t>
  </si>
  <si>
    <t>1200/1 p. 2</t>
  </si>
  <si>
    <t>CAPPELLETTI ALBERTO</t>
  </si>
  <si>
    <t>1200/1 P. 3</t>
  </si>
  <si>
    <t>MARTINELLI CHRISTIAN</t>
  </si>
  <si>
    <t>430/1</t>
  </si>
  <si>
    <t xml:space="preserve">SI </t>
  </si>
  <si>
    <t>ELENCO TERRENI ARATIVI  CODRELLI   IN     C.C.   CHIENIS</t>
  </si>
  <si>
    <t xml:space="preserve">757- 758 – 759 – 760 – 756 - </t>
  </si>
  <si>
    <t>747-749/1 – 749/2</t>
  </si>
  <si>
    <t>747-749/1 –</t>
  </si>
  <si>
    <t>749/2</t>
  </si>
  <si>
    <t xml:space="preserve">749/1 – 746/1 – 746/2 – 749/3 - </t>
  </si>
  <si>
    <t xml:space="preserve">745-744 – 743 – 742 - </t>
  </si>
  <si>
    <t>CODRELLI</t>
  </si>
  <si>
    <t>Toniolli Paolo</t>
  </si>
  <si>
    <t>Cappelletti Simone</t>
  </si>
  <si>
    <t>Asta 21.12.10</t>
  </si>
  <si>
    <t>ASTA 21.12.10</t>
  </si>
  <si>
    <t>748-749/1</t>
  </si>
  <si>
    <t>740-745</t>
  </si>
  <si>
    <t>737-726-738</t>
  </si>
  <si>
    <t>721-722-726-723-</t>
  </si>
  <si>
    <t>10/a</t>
  </si>
  <si>
    <t>10/b</t>
  </si>
  <si>
    <t>Mazzucchi Roberto</t>
  </si>
  <si>
    <t>Benedetti Fedele</t>
  </si>
  <si>
    <t>Benedetti Loris</t>
  </si>
  <si>
    <t>Mazzucchi Giorgio</t>
  </si>
  <si>
    <t xml:space="preserve">Asta 27/12/2012         </t>
  </si>
  <si>
    <t>Asta 27/12/2012</t>
  </si>
  <si>
    <t>Caglierotti Mario</t>
  </si>
  <si>
    <t>Petrolli Mariano</t>
  </si>
  <si>
    <t>Petrolli Nicola</t>
  </si>
  <si>
    <t>ELENCO TERRENI AD USI DIVERSI IN  C.C.   RONZO-CHIENIS</t>
  </si>
  <si>
    <t>PRA DAL LAC</t>
  </si>
  <si>
    <t>Manzana Giovanni</t>
  </si>
  <si>
    <t>Zendri Gemma</t>
  </si>
  <si>
    <t>LOC SEOLE</t>
  </si>
  <si>
    <t>ELENCO TERRENI AD USO PASCOLO  IN  C.C.   RONZO-CHIENIS</t>
  </si>
  <si>
    <t>p.f. 341 di mq. 18567: relativamente a metà;p.f. 340 di mq. 28724 :relativamente a metà; p.f. 338/1 di mq. 15081: relativamente a metà, p.f. 338/2 di mq. 1683: relativamente a metà, p.f. 337 di mq. 104677 ( detratti mq. 3000 di altra concessione) : relativamente a metà.</t>
  </si>
  <si>
    <t>Porcareza - C.C. CHIENIS</t>
  </si>
  <si>
    <t>Campedelli Lorenzo</t>
  </si>
  <si>
    <t>Azienda Agricola Maso Stivo di Chicarini Luca e Maurizio</t>
  </si>
  <si>
    <t>9.285,50 + 14.362+7.540,50+841,50+50.838,50 T. 82.868</t>
  </si>
  <si>
    <t>1643/2</t>
  </si>
  <si>
    <t>Foss Dai Albi</t>
  </si>
  <si>
    <t>Azienda Agricola Mazzucchi Giorgio</t>
  </si>
  <si>
    <t>si</t>
  </si>
  <si>
    <t>Saliver</t>
  </si>
  <si>
    <t>Torcio</t>
  </si>
  <si>
    <t>1759/2  mq. 1900</t>
  </si>
  <si>
    <t>1873 mq. 600</t>
  </si>
  <si>
    <t>Rizzardi Erika</t>
  </si>
  <si>
    <t>TRENTO</t>
  </si>
  <si>
    <t>MORI</t>
  </si>
  <si>
    <t>Herzog Susi Rosella</t>
  </si>
  <si>
    <t>SANTA BARBARA</t>
  </si>
  <si>
    <t>CONCESSIONE IN USO - AFFITTI</t>
  </si>
  <si>
    <t xml:space="preserve">PP.FF. </t>
  </si>
  <si>
    <t>CANONE DI CONCESSIONE /AFFITTO</t>
  </si>
  <si>
    <t>LIQUIGAS SPA</t>
  </si>
  <si>
    <t xml:space="preserve">822-825-829 </t>
  </si>
  <si>
    <t>C.C. RONZO</t>
  </si>
  <si>
    <t>CONSORZIO MIGLIORAMENTO FONDIARIO PANNONE</t>
  </si>
  <si>
    <t>C.C. CHIENIS</t>
  </si>
  <si>
    <t>VODAFONE OMNITEL</t>
  </si>
  <si>
    <t>P.ED.</t>
  </si>
  <si>
    <t>AZIENDA PROVINCIALE PER I SERVIZI SANITARI - TRENTO</t>
  </si>
  <si>
    <t>VIA DON CHIETTINI</t>
  </si>
  <si>
    <t>CAPPELLETTI GILBERTO</t>
  </si>
  <si>
    <t>81 P.M. 2</t>
  </si>
  <si>
    <t>VIA LONGA 56</t>
  </si>
  <si>
    <t>MAZZUCCHI GIANPAOLO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</si>
</sst>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_-[$€]\ * #,##0.00_-;\-[$€]\ * #,##0.00_-;_-[$€]\ * &quot;-&quot;??_-;_-@_-"/>
    <numFmt numFmtId="166" formatCode="_-[$€-410]\ * #,##0.00_-;\-[$€-410]\ * #,##0.00_-;_-[$€-410]\ * &quot;-&quot;??_-;_-@_-"/>
  </numFmts>
  <fonts count="23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8"/>
      <color indexed="10"/>
      <name val="Arial"/>
      <family val="2"/>
    </font>
    <font>
      <b/>
      <sz val="9"/>
      <color indexed="10"/>
      <name val="Arial"/>
      <family val="2"/>
    </font>
    <font>
      <b/>
      <sz val="16"/>
      <name val="Arial"/>
      <family val="2"/>
    </font>
    <font>
      <sz val="8"/>
      <color indexed="10"/>
      <name val="Arial"/>
      <family val="2"/>
    </font>
    <font>
      <sz val="11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/>
    <xf numFmtId="0" fontId="5" fillId="0" borderId="1" xfId="0" applyFont="1" applyFill="1" applyBorder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/>
    </xf>
    <xf numFmtId="0" fontId="0" fillId="0" borderId="19" xfId="0" applyFill="1" applyBorder="1"/>
    <xf numFmtId="0" fontId="0" fillId="0" borderId="10" xfId="0" applyFill="1" applyBorder="1"/>
    <xf numFmtId="16" fontId="6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0" fontId="0" fillId="0" borderId="0" xfId="0" applyFill="1"/>
    <xf numFmtId="0" fontId="19" fillId="0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2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6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vertical="top" wrapText="1"/>
    </xf>
    <xf numFmtId="14" fontId="6" fillId="0" borderId="1" xfId="0" applyNumberFormat="1" applyFont="1" applyFill="1" applyBorder="1" applyAlignment="1">
      <alignment horizontal="right" vertical="top" wrapText="1"/>
    </xf>
    <xf numFmtId="14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6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9" fillId="0" borderId="1" xfId="0" applyFont="1" applyFill="1" applyBorder="1"/>
    <xf numFmtId="0" fontId="4" fillId="0" borderId="0" xfId="0" applyFont="1"/>
    <xf numFmtId="0" fontId="5" fillId="0" borderId="1" xfId="0" applyFont="1" applyFill="1" applyBorder="1" applyAlignment="1">
      <alignment horizontal="center"/>
    </xf>
    <xf numFmtId="166" fontId="2" fillId="0" borderId="1" xfId="3" applyNumberFormat="1" applyFont="1" applyFill="1" applyBorder="1" applyAlignment="1">
      <alignment horizontal="right" vertical="top" wrapText="1"/>
    </xf>
    <xf numFmtId="166" fontId="6" fillId="0" borderId="1" xfId="3" applyNumberFormat="1" applyFont="1" applyFill="1" applyBorder="1" applyAlignment="1">
      <alignment horizontal="right" vertical="top" wrapText="1"/>
    </xf>
    <xf numFmtId="166" fontId="2" fillId="0" borderId="1" xfId="3" applyNumberFormat="1" applyFont="1" applyFill="1" applyBorder="1" applyAlignment="1">
      <alignment horizontal="center" wrapText="1"/>
    </xf>
    <xf numFmtId="166" fontId="6" fillId="0" borderId="1" xfId="3" applyNumberFormat="1" applyFont="1" applyFill="1" applyBorder="1" applyAlignment="1">
      <alignment wrapText="1"/>
    </xf>
    <xf numFmtId="166" fontId="2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166" fontId="2" fillId="0" borderId="22" xfId="3" applyNumberFormat="1" applyFont="1" applyFill="1" applyBorder="1" applyAlignment="1">
      <alignment horizontal="center"/>
    </xf>
    <xf numFmtId="166" fontId="2" fillId="0" borderId="23" xfId="3" applyNumberFormat="1" applyFont="1" applyFill="1" applyBorder="1" applyAlignment="1">
      <alignment horizontal="center"/>
    </xf>
    <xf numFmtId="166" fontId="2" fillId="0" borderId="24" xfId="3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166" fontId="19" fillId="0" borderId="1" xfId="3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166" fontId="19" fillId="0" borderId="1" xfId="3" applyNumberFormat="1" applyFont="1" applyFill="1" applyBorder="1"/>
    <xf numFmtId="0" fontId="4" fillId="0" borderId="1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5" fillId="0" borderId="4" xfId="0" applyFont="1" applyFill="1" applyBorder="1"/>
    <xf numFmtId="14" fontId="0" fillId="0" borderId="9" xfId="0" applyNumberFormat="1" applyFill="1" applyBorder="1" applyAlignment="1">
      <alignment wrapText="1"/>
    </xf>
    <xf numFmtId="166" fontId="6" fillId="0" borderId="25" xfId="3" applyNumberFormat="1" applyFont="1" applyFill="1" applyBorder="1"/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/>
    <xf numFmtId="0" fontId="5" fillId="0" borderId="7" xfId="0" applyFont="1" applyFill="1" applyBorder="1" applyAlignment="1">
      <alignment horizontal="center" wrapText="1"/>
    </xf>
    <xf numFmtId="14" fontId="0" fillId="0" borderId="7" xfId="0" applyNumberFormat="1" applyFill="1" applyBorder="1" applyAlignment="1">
      <alignment wrapText="1"/>
    </xf>
    <xf numFmtId="166" fontId="6" fillId="0" borderId="26" xfId="3" applyNumberFormat="1" applyFont="1" applyFill="1" applyBorder="1"/>
    <xf numFmtId="0" fontId="5" fillId="0" borderId="13" xfId="0" applyFont="1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14" xfId="0" applyFill="1" applyBorder="1"/>
    <xf numFmtId="0" fontId="5" fillId="0" borderId="14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 wrapText="1"/>
    </xf>
    <xf numFmtId="14" fontId="0" fillId="0" borderId="16" xfId="0" applyNumberFormat="1" applyFill="1" applyBorder="1" applyAlignment="1">
      <alignment wrapText="1"/>
    </xf>
    <xf numFmtId="166" fontId="6" fillId="0" borderId="27" xfId="3" applyNumberFormat="1" applyFont="1" applyFill="1" applyBorder="1"/>
    <xf numFmtId="0" fontId="5" fillId="0" borderId="14" xfId="0" applyFont="1" applyFill="1" applyBorder="1"/>
    <xf numFmtId="166" fontId="6" fillId="0" borderId="0" xfId="3" applyNumberFormat="1" applyFont="1" applyFill="1" applyBorder="1"/>
    <xf numFmtId="0" fontId="5" fillId="0" borderId="18" xfId="0" applyFont="1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11" xfId="0" applyFill="1" applyBorder="1"/>
    <xf numFmtId="0" fontId="5" fillId="0" borderId="11" xfId="0" applyFont="1" applyFill="1" applyBorder="1" applyAlignment="1">
      <alignment wrapText="1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 wrapText="1"/>
    </xf>
    <xf numFmtId="14" fontId="0" fillId="0" borderId="15" xfId="0" applyNumberFormat="1" applyFill="1" applyBorder="1" applyAlignment="1">
      <alignment wrapText="1"/>
    </xf>
    <xf numFmtId="3" fontId="0" fillId="0" borderId="6" xfId="0" applyNumberFormat="1" applyFill="1" applyBorder="1"/>
    <xf numFmtId="0" fontId="5" fillId="0" borderId="6" xfId="0" applyFont="1" applyFill="1" applyBorder="1" applyAlignment="1">
      <alignment horizontal="center" wrapText="1"/>
    </xf>
    <xf numFmtId="166" fontId="6" fillId="0" borderId="28" xfId="3" applyNumberFormat="1" applyFont="1" applyFill="1" applyBorder="1"/>
    <xf numFmtId="0" fontId="0" fillId="0" borderId="13" xfId="0" applyFill="1" applyBorder="1" applyAlignment="1">
      <alignment horizontal="left"/>
    </xf>
    <xf numFmtId="0" fontId="5" fillId="0" borderId="16" xfId="0" applyFont="1" applyFill="1" applyBorder="1" applyAlignment="1">
      <alignment horizontal="center" wrapText="1"/>
    </xf>
    <xf numFmtId="166" fontId="6" fillId="0" borderId="29" xfId="3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14" xfId="0" applyFont="1" applyFill="1" applyBorder="1"/>
    <xf numFmtId="0" fontId="0" fillId="0" borderId="17" xfId="0" applyFill="1" applyBorder="1" applyAlignment="1">
      <alignment horizontal="left"/>
    </xf>
    <xf numFmtId="166" fontId="6" fillId="0" borderId="30" xfId="3" applyNumberFormat="1" applyFont="1" applyFill="1" applyBorder="1"/>
    <xf numFmtId="0" fontId="4" fillId="0" borderId="19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21" xfId="0" applyFont="1" applyFill="1" applyBorder="1" applyAlignment="1">
      <alignment horizontal="left"/>
    </xf>
    <xf numFmtId="0" fontId="4" fillId="0" borderId="19" xfId="0" applyFont="1" applyFill="1" applyBorder="1" applyAlignment="1">
      <alignment wrapText="1"/>
    </xf>
    <xf numFmtId="0" fontId="4" fillId="0" borderId="19" xfId="0" applyFont="1" applyFill="1" applyBorder="1"/>
    <xf numFmtId="14" fontId="0" fillId="0" borderId="20" xfId="0" applyNumberFormat="1" applyFill="1" applyBorder="1" applyAlignment="1">
      <alignment wrapText="1"/>
    </xf>
    <xf numFmtId="166" fontId="6" fillId="0" borderId="31" xfId="3" applyNumberFormat="1" applyFont="1" applyFill="1" applyBorder="1"/>
    <xf numFmtId="0" fontId="5" fillId="0" borderId="21" xfId="0" applyFont="1" applyFill="1" applyBorder="1" applyAlignment="1">
      <alignment horizontal="left"/>
    </xf>
    <xf numFmtId="0" fontId="5" fillId="0" borderId="19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 wrapText="1"/>
    </xf>
    <xf numFmtId="0" fontId="6" fillId="0" borderId="14" xfId="0" applyFont="1" applyFill="1" applyBorder="1"/>
    <xf numFmtId="16" fontId="6" fillId="0" borderId="4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10" xfId="0" applyFont="1" applyFill="1" applyBorder="1" applyAlignment="1">
      <alignment wrapText="1"/>
    </xf>
    <xf numFmtId="0" fontId="5" fillId="0" borderId="2" xfId="0" applyFont="1" applyFill="1" applyBorder="1"/>
    <xf numFmtId="0" fontId="5" fillId="0" borderId="3" xfId="0" applyFont="1" applyFill="1" applyBorder="1" applyAlignment="1">
      <alignment horizontal="center" wrapText="1"/>
    </xf>
    <xf numFmtId="14" fontId="0" fillId="0" borderId="8" xfId="0" applyNumberFormat="1" applyFill="1" applyBorder="1" applyAlignment="1">
      <alignment wrapText="1"/>
    </xf>
    <xf numFmtId="166" fontId="18" fillId="0" borderId="25" xfId="3" applyNumberFormat="1" applyFont="1" applyFill="1" applyBorder="1" applyAlignment="1" applyProtection="1"/>
    <xf numFmtId="0" fontId="0" fillId="0" borderId="2" xfId="0" applyFill="1" applyBorder="1"/>
    <xf numFmtId="14" fontId="0" fillId="0" borderId="5" xfId="0" applyNumberFormat="1" applyFill="1" applyBorder="1" applyAlignment="1">
      <alignment wrapText="1"/>
    </xf>
    <xf numFmtId="0" fontId="10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4" fontId="15" fillId="0" borderId="5" xfId="0" applyNumberFormat="1" applyFont="1" applyFill="1" applyBorder="1" applyAlignment="1">
      <alignment wrapText="1"/>
    </xf>
    <xf numFmtId="0" fontId="6" fillId="0" borderId="5" xfId="0" applyFont="1" applyFill="1" applyBorder="1" applyAlignment="1">
      <alignment horizontal="center"/>
    </xf>
    <xf numFmtId="166" fontId="6" fillId="0" borderId="22" xfId="3" applyNumberFormat="1" applyFont="1" applyFill="1" applyBorder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5" xfId="0" applyFill="1" applyBorder="1" applyAlignment="1">
      <alignment wrapText="1"/>
    </xf>
    <xf numFmtId="166" fontId="6" fillId="0" borderId="32" xfId="3" applyNumberFormat="1" applyFont="1" applyFill="1" applyBorder="1"/>
    <xf numFmtId="166" fontId="21" fillId="0" borderId="22" xfId="3" applyNumberFormat="1" applyFont="1" applyFill="1" applyBorder="1"/>
    <xf numFmtId="0" fontId="4" fillId="0" borderId="5" xfId="0" applyFont="1" applyFill="1" applyBorder="1" applyAlignment="1">
      <alignment wrapText="1"/>
    </xf>
    <xf numFmtId="0" fontId="2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17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66" fontId="4" fillId="0" borderId="1" xfId="3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wrapText="1"/>
    </xf>
    <xf numFmtId="166" fontId="16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66" fontId="21" fillId="0" borderId="1" xfId="3" applyNumberFormat="1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14" fontId="0" fillId="0" borderId="1" xfId="0" applyNumberFormat="1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166" fontId="0" fillId="0" borderId="1" xfId="3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right" vertical="top" wrapText="1"/>
    </xf>
    <xf numFmtId="0" fontId="0" fillId="0" borderId="0" xfId="0" applyFill="1" applyAlignment="1">
      <alignment horizontal="center" vertical="top" wrapText="1"/>
    </xf>
    <xf numFmtId="14" fontId="0" fillId="0" borderId="0" xfId="0" applyNumberFormat="1" applyFill="1" applyAlignment="1">
      <alignment horizontal="right" vertical="top" wrapText="1"/>
    </xf>
    <xf numFmtId="0" fontId="0" fillId="0" borderId="0" xfId="0" applyFill="1" applyBorder="1" applyAlignment="1">
      <alignment horizontal="right" vertical="top" wrapText="1"/>
    </xf>
    <xf numFmtId="166" fontId="0" fillId="0" borderId="0" xfId="3" applyNumberFormat="1" applyFont="1" applyFill="1" applyAlignment="1">
      <alignment horizontal="right" vertical="top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4" fillId="0" borderId="33" xfId="0" applyFont="1" applyFill="1" applyBorder="1"/>
    <xf numFmtId="0" fontId="16" fillId="0" borderId="4" xfId="0" applyFont="1" applyFill="1" applyBorder="1" applyAlignment="1">
      <alignment vertical="center" wrapText="1"/>
    </xf>
    <xf numFmtId="0" fontId="0" fillId="0" borderId="33" xfId="0" applyFill="1" applyBorder="1"/>
    <xf numFmtId="166" fontId="16" fillId="0" borderId="4" xfId="0" applyNumberFormat="1" applyFont="1" applyFill="1" applyBorder="1" applyAlignment="1">
      <alignment vertical="center" wrapText="1"/>
    </xf>
    <xf numFmtId="0" fontId="4" fillId="0" borderId="1" xfId="0" applyFont="1" applyBorder="1"/>
    <xf numFmtId="14" fontId="6" fillId="0" borderId="5" xfId="0" applyNumberFormat="1" applyFont="1" applyBorder="1"/>
    <xf numFmtId="0" fontId="0" fillId="0" borderId="1" xfId="0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165" fontId="6" fillId="2" borderId="34" xfId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43" fontId="0" fillId="0" borderId="1" xfId="2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6" fontId="0" fillId="0" borderId="0" xfId="0" applyNumberFormat="1"/>
    <xf numFmtId="0" fontId="11" fillId="0" borderId="3" xfId="0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</cellXfs>
  <cellStyles count="4">
    <cellStyle name="Euro" xfId="1"/>
    <cellStyle name="Migliaia" xfId="2" builtinId="3"/>
    <cellStyle name="Normale" xfId="0" builtinId="0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EA%20UFFICI\Segreteria\Affitti\ASSEGNATARI%20PART%20RONZO%202016%20-%20Copi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>
        <row r="3">
          <cell r="K3">
            <v>70</v>
          </cell>
        </row>
        <row r="4">
          <cell r="K4">
            <v>70</v>
          </cell>
        </row>
        <row r="5">
          <cell r="K5">
            <v>70</v>
          </cell>
        </row>
        <row r="6">
          <cell r="K6">
            <v>70</v>
          </cell>
        </row>
        <row r="7">
          <cell r="K7">
            <v>70</v>
          </cell>
        </row>
        <row r="8">
          <cell r="K8">
            <v>70</v>
          </cell>
        </row>
        <row r="11">
          <cell r="K11">
            <v>70</v>
          </cell>
        </row>
        <row r="12">
          <cell r="K12">
            <v>70</v>
          </cell>
        </row>
        <row r="13">
          <cell r="K13">
            <v>70</v>
          </cell>
        </row>
        <row r="14">
          <cell r="K14">
            <v>70</v>
          </cell>
        </row>
        <row r="15">
          <cell r="K15">
            <v>70</v>
          </cell>
        </row>
        <row r="16">
          <cell r="K16">
            <v>70</v>
          </cell>
        </row>
        <row r="17">
          <cell r="K17">
            <v>70</v>
          </cell>
        </row>
        <row r="18">
          <cell r="K18">
            <v>70</v>
          </cell>
        </row>
        <row r="19">
          <cell r="K19">
            <v>70</v>
          </cell>
        </row>
        <row r="20">
          <cell r="K20">
            <v>70</v>
          </cell>
        </row>
        <row r="21">
          <cell r="K21">
            <v>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1"/>
  <sheetViews>
    <sheetView tabSelected="1" workbookViewId="0">
      <selection activeCell="A171" sqref="A171"/>
    </sheetView>
  </sheetViews>
  <sheetFormatPr defaultRowHeight="13.2" x14ac:dyDescent="0.25"/>
  <cols>
    <col min="1" max="1" width="23.88671875" style="178" customWidth="1"/>
    <col min="2" max="2" width="17.6640625" style="179" customWidth="1"/>
    <col min="3" max="3" width="10.6640625" style="179" customWidth="1"/>
    <col min="4" max="4" width="22" style="179" customWidth="1"/>
    <col min="5" max="5" width="35.5546875" style="179" customWidth="1"/>
    <col min="6" max="6" width="20.5546875" style="179" customWidth="1"/>
    <col min="7" max="7" width="17.109375" style="179" customWidth="1"/>
    <col min="8" max="8" width="13.88671875" style="180" customWidth="1"/>
    <col min="9" max="9" width="11.5546875" style="181" customWidth="1"/>
    <col min="10" max="10" width="10.88671875" style="182" customWidth="1"/>
    <col min="11" max="11" width="11" style="183" customWidth="1"/>
    <col min="12" max="12" width="11" style="184" customWidth="1"/>
    <col min="13" max="14" width="10.88671875" bestFit="1" customWidth="1"/>
  </cols>
  <sheetData>
    <row r="1" spans="1:13" ht="20.25" customHeight="1" x14ac:dyDescent="0.25">
      <c r="A1" s="201" t="s">
        <v>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spans="1:13" x14ac:dyDescent="0.25">
      <c r="A2" s="63" t="s">
        <v>8</v>
      </c>
      <c r="B2" s="31" t="s">
        <v>9</v>
      </c>
      <c r="C2" s="31" t="s">
        <v>1</v>
      </c>
      <c r="D2" s="31" t="s">
        <v>0</v>
      </c>
      <c r="E2" s="31" t="s">
        <v>2</v>
      </c>
      <c r="F2" s="31" t="s">
        <v>3</v>
      </c>
      <c r="G2" s="31" t="s">
        <v>4</v>
      </c>
      <c r="H2" s="64" t="s">
        <v>5</v>
      </c>
      <c r="I2" s="65" t="s">
        <v>53</v>
      </c>
      <c r="J2" s="31" t="s">
        <v>73</v>
      </c>
      <c r="K2" s="45" t="s">
        <v>13</v>
      </c>
      <c r="L2" s="23" t="s">
        <v>127</v>
      </c>
    </row>
    <row r="3" spans="1:13" x14ac:dyDescent="0.25">
      <c r="A3" s="66">
        <v>1868</v>
      </c>
      <c r="B3" s="17">
        <v>1</v>
      </c>
      <c r="C3" s="17">
        <v>1600</v>
      </c>
      <c r="D3" s="16" t="s">
        <v>48</v>
      </c>
      <c r="E3" s="16" t="s">
        <v>81</v>
      </c>
      <c r="F3" s="67" t="s">
        <v>135</v>
      </c>
      <c r="G3" s="17"/>
      <c r="H3" s="29" t="s">
        <v>47</v>
      </c>
      <c r="I3" s="32">
        <v>42460</v>
      </c>
      <c r="J3" s="21" t="s">
        <v>52</v>
      </c>
      <c r="K3" s="46">
        <f>[1]Foglio1!K3</f>
        <v>70</v>
      </c>
      <c r="L3" s="23"/>
      <c r="M3" s="9"/>
    </row>
    <row r="4" spans="1:13" ht="53.25" customHeight="1" x14ac:dyDescent="0.25">
      <c r="A4" s="55" t="s">
        <v>99</v>
      </c>
      <c r="B4" s="17">
        <v>2</v>
      </c>
      <c r="C4" s="17">
        <v>1900</v>
      </c>
      <c r="D4" s="16" t="s">
        <v>48</v>
      </c>
      <c r="E4" s="17" t="s">
        <v>94</v>
      </c>
      <c r="F4" s="67" t="s">
        <v>135</v>
      </c>
      <c r="G4" s="18"/>
      <c r="H4" s="29" t="s">
        <v>47</v>
      </c>
      <c r="I4" s="32">
        <v>42401</v>
      </c>
      <c r="J4" s="21" t="s">
        <v>52</v>
      </c>
      <c r="K4" s="46">
        <f>[1]Foglio1!K4</f>
        <v>70</v>
      </c>
      <c r="L4" s="23"/>
    </row>
    <row r="5" spans="1:13" ht="54" customHeight="1" x14ac:dyDescent="0.25">
      <c r="A5" s="68" t="s">
        <v>96</v>
      </c>
      <c r="B5" s="17">
        <v>3</v>
      </c>
      <c r="C5" s="17">
        <v>1700</v>
      </c>
      <c r="D5" s="16" t="s">
        <v>48</v>
      </c>
      <c r="E5" s="17" t="s">
        <v>16</v>
      </c>
      <c r="F5" s="67" t="s">
        <v>135</v>
      </c>
      <c r="G5" s="17"/>
      <c r="H5" s="29" t="s">
        <v>47</v>
      </c>
      <c r="I5" s="32">
        <v>42401</v>
      </c>
      <c r="J5" s="21" t="s">
        <v>52</v>
      </c>
      <c r="K5" s="46">
        <f>[1]Foglio1!K5</f>
        <v>70</v>
      </c>
      <c r="L5" s="23"/>
    </row>
    <row r="6" spans="1:13" ht="39.6" x14ac:dyDescent="0.25">
      <c r="A6" s="68" t="s">
        <v>97</v>
      </c>
      <c r="B6" s="17">
        <v>4</v>
      </c>
      <c r="C6" s="16">
        <v>1800</v>
      </c>
      <c r="D6" s="16" t="s">
        <v>48</v>
      </c>
      <c r="E6" s="16" t="s">
        <v>85</v>
      </c>
      <c r="F6" s="67" t="s">
        <v>135</v>
      </c>
      <c r="G6" s="17"/>
      <c r="H6" s="29" t="s">
        <v>47</v>
      </c>
      <c r="I6" s="32">
        <v>42401</v>
      </c>
      <c r="J6" s="21" t="s">
        <v>52</v>
      </c>
      <c r="K6" s="46">
        <f>[1]Foglio1!K6</f>
        <v>70</v>
      </c>
      <c r="L6" s="23"/>
    </row>
    <row r="7" spans="1:13" x14ac:dyDescent="0.25">
      <c r="A7" s="55" t="s">
        <v>67</v>
      </c>
      <c r="B7" s="17">
        <v>5</v>
      </c>
      <c r="C7" s="17">
        <v>1900</v>
      </c>
      <c r="D7" s="16" t="s">
        <v>48</v>
      </c>
      <c r="E7" s="17" t="s">
        <v>17</v>
      </c>
      <c r="F7" s="67" t="s">
        <v>135</v>
      </c>
      <c r="G7" s="17"/>
      <c r="H7" s="29" t="s">
        <v>47</v>
      </c>
      <c r="I7" s="32">
        <v>42401</v>
      </c>
      <c r="J7" s="21" t="s">
        <v>62</v>
      </c>
      <c r="K7" s="46">
        <f>[1]Foglio1!K7</f>
        <v>70</v>
      </c>
      <c r="L7" s="23"/>
      <c r="M7" s="200">
        <f>+K7+K8+K10</f>
        <v>190</v>
      </c>
    </row>
    <row r="8" spans="1:13" x14ac:dyDescent="0.25">
      <c r="A8" s="55" t="s">
        <v>67</v>
      </c>
      <c r="B8" s="17">
        <v>6</v>
      </c>
      <c r="C8" s="17">
        <v>2000</v>
      </c>
      <c r="D8" s="16" t="s">
        <v>48</v>
      </c>
      <c r="E8" s="17" t="s">
        <v>18</v>
      </c>
      <c r="F8" s="67" t="s">
        <v>135</v>
      </c>
      <c r="G8" s="17"/>
      <c r="H8" s="29" t="s">
        <v>47</v>
      </c>
      <c r="I8" s="32">
        <v>42401</v>
      </c>
      <c r="J8" s="21" t="s">
        <v>62</v>
      </c>
      <c r="K8" s="46">
        <f>[1]Foglio1!K8</f>
        <v>70</v>
      </c>
      <c r="L8" s="23"/>
    </row>
    <row r="9" spans="1:13" x14ac:dyDescent="0.25">
      <c r="A9" s="68" t="s">
        <v>289</v>
      </c>
      <c r="B9" s="17">
        <v>7</v>
      </c>
      <c r="C9" s="16">
        <v>2500</v>
      </c>
      <c r="D9" s="16" t="s">
        <v>48</v>
      </c>
      <c r="E9" s="17" t="s">
        <v>19</v>
      </c>
      <c r="F9" s="67" t="s">
        <v>135</v>
      </c>
      <c r="G9" s="17"/>
      <c r="H9" s="29" t="s">
        <v>47</v>
      </c>
      <c r="I9" s="32">
        <v>42401</v>
      </c>
      <c r="J9" s="21" t="s">
        <v>52</v>
      </c>
      <c r="K9" s="46">
        <v>20</v>
      </c>
      <c r="L9" s="22"/>
    </row>
    <row r="10" spans="1:13" x14ac:dyDescent="0.25">
      <c r="A10" s="195" t="s">
        <v>288</v>
      </c>
      <c r="B10" s="192">
        <v>7</v>
      </c>
      <c r="C10" s="190">
        <v>1900</v>
      </c>
      <c r="D10" s="190" t="s">
        <v>48</v>
      </c>
      <c r="E10" s="192" t="s">
        <v>19</v>
      </c>
      <c r="F10" s="192" t="s">
        <v>135</v>
      </c>
      <c r="G10" s="190"/>
      <c r="H10" s="196" t="s">
        <v>47</v>
      </c>
      <c r="I10" s="191">
        <v>42401</v>
      </c>
      <c r="J10" s="193" t="s">
        <v>62</v>
      </c>
      <c r="K10" s="194">
        <v>50</v>
      </c>
      <c r="L10" s="22"/>
    </row>
    <row r="11" spans="1:13" ht="26.4" x14ac:dyDescent="0.25">
      <c r="A11" s="55" t="s">
        <v>98</v>
      </c>
      <c r="B11" s="17">
        <v>8</v>
      </c>
      <c r="C11" s="16">
        <v>3600</v>
      </c>
      <c r="D11" s="16" t="s">
        <v>49</v>
      </c>
      <c r="E11" s="17" t="s">
        <v>20</v>
      </c>
      <c r="F11" s="67" t="s">
        <v>135</v>
      </c>
      <c r="G11" s="17"/>
      <c r="H11" s="29" t="s">
        <v>47</v>
      </c>
      <c r="I11" s="32">
        <v>42401</v>
      </c>
      <c r="J11" s="21" t="s">
        <v>52</v>
      </c>
      <c r="K11" s="46">
        <v>70</v>
      </c>
      <c r="L11" s="23"/>
    </row>
    <row r="12" spans="1:13" x14ac:dyDescent="0.25">
      <c r="A12" s="66" t="s">
        <v>93</v>
      </c>
      <c r="B12" s="17">
        <v>9</v>
      </c>
      <c r="C12" s="17">
        <v>2000</v>
      </c>
      <c r="D12" s="16" t="s">
        <v>49</v>
      </c>
      <c r="E12" s="17" t="s">
        <v>21</v>
      </c>
      <c r="F12" s="67" t="s">
        <v>135</v>
      </c>
      <c r="G12" s="17"/>
      <c r="H12" s="29" t="s">
        <v>47</v>
      </c>
      <c r="I12" s="32">
        <v>42401</v>
      </c>
      <c r="J12" s="21" t="s">
        <v>52</v>
      </c>
      <c r="K12" s="46">
        <f>[1]Foglio1!K11</f>
        <v>70</v>
      </c>
      <c r="L12" s="23"/>
    </row>
    <row r="13" spans="1:13" x14ac:dyDescent="0.25">
      <c r="A13" s="55" t="s">
        <v>84</v>
      </c>
      <c r="B13" s="17">
        <v>10</v>
      </c>
      <c r="C13" s="17">
        <v>2000</v>
      </c>
      <c r="D13" s="16" t="s">
        <v>50</v>
      </c>
      <c r="E13" s="17" t="s">
        <v>22</v>
      </c>
      <c r="F13" s="67" t="s">
        <v>135</v>
      </c>
      <c r="G13" s="17"/>
      <c r="H13" s="29" t="s">
        <v>47</v>
      </c>
      <c r="I13" s="32">
        <v>42401</v>
      </c>
      <c r="J13" s="21" t="s">
        <v>52</v>
      </c>
      <c r="K13" s="46">
        <f>[1]Foglio1!K12</f>
        <v>70</v>
      </c>
      <c r="L13" s="23"/>
    </row>
    <row r="14" spans="1:13" s="19" customFormat="1" x14ac:dyDescent="0.25">
      <c r="A14" s="55" t="s">
        <v>84</v>
      </c>
      <c r="B14" s="17">
        <v>11</v>
      </c>
      <c r="C14" s="17">
        <v>2000</v>
      </c>
      <c r="D14" s="16" t="s">
        <v>50</v>
      </c>
      <c r="E14" s="17" t="s">
        <v>85</v>
      </c>
      <c r="F14" s="67" t="s">
        <v>135</v>
      </c>
      <c r="G14" s="16"/>
      <c r="H14" s="29" t="s">
        <v>47</v>
      </c>
      <c r="I14" s="32">
        <v>42814</v>
      </c>
      <c r="J14" s="21" t="s">
        <v>52</v>
      </c>
      <c r="K14" s="46">
        <f>[1]Foglio1!K13</f>
        <v>70</v>
      </c>
      <c r="L14" s="23"/>
    </row>
    <row r="15" spans="1:13" x14ac:dyDescent="0.25">
      <c r="A15" s="55" t="s">
        <v>84</v>
      </c>
      <c r="B15" s="17">
        <v>12</v>
      </c>
      <c r="C15" s="17">
        <v>1600</v>
      </c>
      <c r="D15" s="16" t="s">
        <v>50</v>
      </c>
      <c r="E15" s="17" t="s">
        <v>23</v>
      </c>
      <c r="F15" s="67" t="s">
        <v>135</v>
      </c>
      <c r="G15" s="17"/>
      <c r="H15" s="29" t="s">
        <v>47</v>
      </c>
      <c r="I15" s="32">
        <v>42401</v>
      </c>
      <c r="J15" s="21" t="s">
        <v>52</v>
      </c>
      <c r="K15" s="46">
        <f>[1]Foglio1!K14</f>
        <v>70</v>
      </c>
      <c r="L15" s="23"/>
    </row>
    <row r="16" spans="1:13" x14ac:dyDescent="0.25">
      <c r="A16" s="55" t="s">
        <v>84</v>
      </c>
      <c r="B16" s="17">
        <v>13</v>
      </c>
      <c r="C16" s="17">
        <v>2500</v>
      </c>
      <c r="D16" s="16" t="s">
        <v>50</v>
      </c>
      <c r="E16" s="17" t="s">
        <v>24</v>
      </c>
      <c r="F16" s="67" t="s">
        <v>135</v>
      </c>
      <c r="G16" s="17"/>
      <c r="H16" s="29" t="s">
        <v>47</v>
      </c>
      <c r="I16" s="32">
        <v>42401</v>
      </c>
      <c r="J16" s="21" t="s">
        <v>52</v>
      </c>
      <c r="K16" s="46">
        <f>[1]Foglio1!K15</f>
        <v>70</v>
      </c>
      <c r="L16" s="23"/>
    </row>
    <row r="17" spans="1:12" x14ac:dyDescent="0.25">
      <c r="A17" s="55" t="s">
        <v>84</v>
      </c>
      <c r="B17" s="17">
        <v>14</v>
      </c>
      <c r="C17" s="17">
        <v>2000</v>
      </c>
      <c r="D17" s="16" t="s">
        <v>50</v>
      </c>
      <c r="E17" s="16" t="s">
        <v>100</v>
      </c>
      <c r="F17" s="67" t="s">
        <v>135</v>
      </c>
      <c r="G17" s="17"/>
      <c r="H17" s="29" t="s">
        <v>47</v>
      </c>
      <c r="I17" s="32">
        <v>42460</v>
      </c>
      <c r="J17" s="21" t="s">
        <v>52</v>
      </c>
      <c r="K17" s="46">
        <f>[1]Foglio1!K16</f>
        <v>70</v>
      </c>
      <c r="L17" s="23"/>
    </row>
    <row r="18" spans="1:12" x14ac:dyDescent="0.25">
      <c r="A18" s="55" t="s">
        <v>84</v>
      </c>
      <c r="B18" s="17">
        <v>15</v>
      </c>
      <c r="C18" s="17">
        <v>2000</v>
      </c>
      <c r="D18" s="16" t="s">
        <v>50</v>
      </c>
      <c r="E18" s="16" t="s">
        <v>75</v>
      </c>
      <c r="F18" s="67" t="s">
        <v>135</v>
      </c>
      <c r="G18" s="17"/>
      <c r="H18" s="29" t="s">
        <v>47</v>
      </c>
      <c r="I18" s="32">
        <v>42460</v>
      </c>
      <c r="J18" s="21" t="s">
        <v>52</v>
      </c>
      <c r="K18" s="46">
        <f>[1]Foglio1!K17</f>
        <v>70</v>
      </c>
      <c r="L18" s="23"/>
    </row>
    <row r="19" spans="1:12" x14ac:dyDescent="0.25">
      <c r="A19" s="55" t="s">
        <v>84</v>
      </c>
      <c r="B19" s="17">
        <v>16</v>
      </c>
      <c r="C19" s="17">
        <v>2000</v>
      </c>
      <c r="D19" s="16" t="s">
        <v>50</v>
      </c>
      <c r="E19" s="17" t="s">
        <v>25</v>
      </c>
      <c r="F19" s="67" t="s">
        <v>135</v>
      </c>
      <c r="G19" s="17"/>
      <c r="H19" s="29" t="s">
        <v>47</v>
      </c>
      <c r="I19" s="32">
        <v>42401</v>
      </c>
      <c r="J19" s="21" t="s">
        <v>52</v>
      </c>
      <c r="K19" s="46">
        <f>[1]Foglio1!K18</f>
        <v>70</v>
      </c>
      <c r="L19" s="23"/>
    </row>
    <row r="20" spans="1:12" x14ac:dyDescent="0.25">
      <c r="A20" s="55" t="s">
        <v>84</v>
      </c>
      <c r="B20" s="17">
        <v>17</v>
      </c>
      <c r="C20" s="17">
        <v>2000</v>
      </c>
      <c r="D20" s="16" t="s">
        <v>50</v>
      </c>
      <c r="E20" s="17" t="s">
        <v>26</v>
      </c>
      <c r="F20" s="67" t="s">
        <v>135</v>
      </c>
      <c r="G20" s="17"/>
      <c r="H20" s="29" t="s">
        <v>47</v>
      </c>
      <c r="I20" s="32">
        <v>42401</v>
      </c>
      <c r="J20" s="21" t="s">
        <v>52</v>
      </c>
      <c r="K20" s="46">
        <f>[1]Foglio1!K19</f>
        <v>70</v>
      </c>
      <c r="L20" s="23"/>
    </row>
    <row r="21" spans="1:12" ht="26.4" x14ac:dyDescent="0.25">
      <c r="A21" s="55" t="s">
        <v>84</v>
      </c>
      <c r="B21" s="17">
        <v>18</v>
      </c>
      <c r="C21" s="17">
        <v>2400</v>
      </c>
      <c r="D21" s="16" t="s">
        <v>50</v>
      </c>
      <c r="E21" s="17" t="s">
        <v>27</v>
      </c>
      <c r="F21" s="67" t="s">
        <v>135</v>
      </c>
      <c r="G21" s="20"/>
      <c r="H21" s="29" t="s">
        <v>47</v>
      </c>
      <c r="I21" s="32">
        <v>42401</v>
      </c>
      <c r="J21" s="21" t="s">
        <v>52</v>
      </c>
      <c r="K21" s="69">
        <f>[1]Foglio1!K20</f>
        <v>70</v>
      </c>
      <c r="L21" s="20" t="s">
        <v>95</v>
      </c>
    </row>
    <row r="22" spans="1:12" x14ac:dyDescent="0.25">
      <c r="A22" s="66">
        <v>1939</v>
      </c>
      <c r="B22" s="17">
        <v>22</v>
      </c>
      <c r="C22" s="17">
        <v>1500</v>
      </c>
      <c r="D22" s="16" t="s">
        <v>50</v>
      </c>
      <c r="E22" s="16" t="s">
        <v>78</v>
      </c>
      <c r="F22" s="67" t="s">
        <v>135</v>
      </c>
      <c r="G22" s="17"/>
      <c r="H22" s="29" t="s">
        <v>47</v>
      </c>
      <c r="I22" s="32">
        <v>42460</v>
      </c>
      <c r="J22" s="21" t="s">
        <v>52</v>
      </c>
      <c r="K22" s="46">
        <f>[1]Foglio1!K21</f>
        <v>70</v>
      </c>
      <c r="L22" s="23"/>
    </row>
    <row r="23" spans="1:12" ht="22.5" customHeight="1" x14ac:dyDescent="0.4">
      <c r="A23" s="204" t="s">
        <v>29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</row>
    <row r="24" spans="1:12" x14ac:dyDescent="0.25">
      <c r="A24" s="70" t="s">
        <v>8</v>
      </c>
      <c r="B24" s="25" t="s">
        <v>9</v>
      </c>
      <c r="C24" s="25" t="s">
        <v>1</v>
      </c>
      <c r="D24" s="25" t="s">
        <v>0</v>
      </c>
      <c r="E24" s="25" t="s">
        <v>2</v>
      </c>
      <c r="F24" s="25" t="s">
        <v>3</v>
      </c>
      <c r="G24" s="25" t="s">
        <v>4</v>
      </c>
      <c r="H24" s="25" t="s">
        <v>5</v>
      </c>
      <c r="I24" s="71" t="s">
        <v>53</v>
      </c>
      <c r="J24" s="25" t="s">
        <v>10</v>
      </c>
      <c r="K24" s="47" t="s">
        <v>14</v>
      </c>
      <c r="L24" s="23"/>
    </row>
    <row r="25" spans="1:12" ht="26.4" x14ac:dyDescent="0.25">
      <c r="A25" s="56">
        <v>1644</v>
      </c>
      <c r="B25" s="11">
        <v>1</v>
      </c>
      <c r="C25" s="10">
        <v>1800</v>
      </c>
      <c r="D25" s="10" t="s">
        <v>28</v>
      </c>
      <c r="E25" s="10" t="s">
        <v>30</v>
      </c>
      <c r="F25" s="67" t="s">
        <v>135</v>
      </c>
      <c r="G25" s="10"/>
      <c r="H25" s="11" t="s">
        <v>72</v>
      </c>
      <c r="I25" s="72">
        <v>42415</v>
      </c>
      <c r="J25" s="34" t="s">
        <v>52</v>
      </c>
      <c r="K25" s="48">
        <v>70</v>
      </c>
      <c r="L25" s="23"/>
    </row>
    <row r="26" spans="1:12" ht="26.4" x14ac:dyDescent="0.25">
      <c r="A26" s="56" t="s">
        <v>101</v>
      </c>
      <c r="B26" s="11">
        <v>2</v>
      </c>
      <c r="C26" s="10">
        <v>1700</v>
      </c>
      <c r="D26" s="10" t="s">
        <v>28</v>
      </c>
      <c r="E26" s="10" t="s">
        <v>31</v>
      </c>
      <c r="F26" s="67" t="s">
        <v>135</v>
      </c>
      <c r="G26" s="10"/>
      <c r="H26" s="11" t="s">
        <v>72</v>
      </c>
      <c r="I26" s="33">
        <v>42401</v>
      </c>
      <c r="J26" s="34" t="s">
        <v>52</v>
      </c>
      <c r="K26" s="48">
        <v>70</v>
      </c>
      <c r="L26" s="23"/>
    </row>
    <row r="27" spans="1:12" ht="26.4" x14ac:dyDescent="0.25">
      <c r="A27" s="56" t="s">
        <v>102</v>
      </c>
      <c r="B27" s="11">
        <v>3</v>
      </c>
      <c r="C27" s="10">
        <v>1700</v>
      </c>
      <c r="D27" s="10" t="s">
        <v>28</v>
      </c>
      <c r="E27" s="10" t="s">
        <v>32</v>
      </c>
      <c r="F27" s="67" t="s">
        <v>135</v>
      </c>
      <c r="G27" s="10"/>
      <c r="H27" s="11" t="s">
        <v>72</v>
      </c>
      <c r="I27" s="33">
        <v>42401</v>
      </c>
      <c r="J27" s="34" t="s">
        <v>52</v>
      </c>
      <c r="K27" s="48">
        <v>70</v>
      </c>
      <c r="L27" s="23"/>
    </row>
    <row r="28" spans="1:12" ht="26.4" x14ac:dyDescent="0.25">
      <c r="A28" s="56" t="s">
        <v>82</v>
      </c>
      <c r="B28" s="11">
        <v>4</v>
      </c>
      <c r="C28" s="10">
        <v>1600</v>
      </c>
      <c r="D28" s="10" t="s">
        <v>28</v>
      </c>
      <c r="E28" s="10" t="s">
        <v>33</v>
      </c>
      <c r="F28" s="67" t="s">
        <v>135</v>
      </c>
      <c r="G28" s="10"/>
      <c r="H28" s="11" t="s">
        <v>72</v>
      </c>
      <c r="I28" s="72">
        <v>42415</v>
      </c>
      <c r="J28" s="34" t="s">
        <v>52</v>
      </c>
      <c r="K28" s="48">
        <v>70</v>
      </c>
      <c r="L28" s="23"/>
    </row>
    <row r="29" spans="1:12" ht="26.4" x14ac:dyDescent="0.25">
      <c r="A29" s="56" t="s">
        <v>107</v>
      </c>
      <c r="B29" s="11">
        <v>5</v>
      </c>
      <c r="C29" s="10">
        <v>1800</v>
      </c>
      <c r="D29" s="10" t="s">
        <v>28</v>
      </c>
      <c r="E29" s="10" t="s">
        <v>34</v>
      </c>
      <c r="F29" s="67" t="s">
        <v>135</v>
      </c>
      <c r="G29" s="10"/>
      <c r="H29" s="11" t="s">
        <v>72</v>
      </c>
      <c r="I29" s="72">
        <v>42781</v>
      </c>
      <c r="J29" s="34" t="s">
        <v>52</v>
      </c>
      <c r="K29" s="48">
        <v>70</v>
      </c>
      <c r="L29" s="23"/>
    </row>
    <row r="30" spans="1:12" s="19" customFormat="1" ht="26.4" x14ac:dyDescent="0.25">
      <c r="A30" s="56">
        <v>1652</v>
      </c>
      <c r="B30" s="76">
        <v>6</v>
      </c>
      <c r="C30" s="138">
        <v>1800</v>
      </c>
      <c r="D30" s="138" t="s">
        <v>28</v>
      </c>
      <c r="E30" s="138" t="s">
        <v>34</v>
      </c>
      <c r="F30" s="67" t="s">
        <v>135</v>
      </c>
      <c r="G30" s="10"/>
      <c r="H30" s="11" t="s">
        <v>72</v>
      </c>
      <c r="I30" s="33"/>
      <c r="J30" s="34" t="s">
        <v>52</v>
      </c>
      <c r="K30" s="48">
        <v>70</v>
      </c>
      <c r="L30" s="23"/>
    </row>
    <row r="31" spans="1:12" ht="26.4" x14ac:dyDescent="0.25">
      <c r="A31" s="56">
        <v>1652</v>
      </c>
      <c r="B31" s="11">
        <v>7</v>
      </c>
      <c r="C31" s="10">
        <v>1500</v>
      </c>
      <c r="D31" s="10" t="s">
        <v>28</v>
      </c>
      <c r="E31" s="10" t="s">
        <v>33</v>
      </c>
      <c r="F31" s="67" t="s">
        <v>135</v>
      </c>
      <c r="G31" s="10"/>
      <c r="H31" s="11" t="s">
        <v>72</v>
      </c>
      <c r="I31" s="33">
        <v>42401</v>
      </c>
      <c r="J31" s="34" t="s">
        <v>52</v>
      </c>
      <c r="K31" s="48">
        <v>70</v>
      </c>
      <c r="L31" s="23"/>
    </row>
    <row r="32" spans="1:12" ht="26.4" x14ac:dyDescent="0.25">
      <c r="A32" s="56">
        <v>1652</v>
      </c>
      <c r="B32" s="11">
        <v>8</v>
      </c>
      <c r="C32" s="10">
        <v>1700</v>
      </c>
      <c r="D32" s="10" t="s">
        <v>28</v>
      </c>
      <c r="E32" s="10" t="s">
        <v>35</v>
      </c>
      <c r="F32" s="67" t="s">
        <v>135</v>
      </c>
      <c r="G32" s="10"/>
      <c r="H32" s="11" t="s">
        <v>72</v>
      </c>
      <c r="I32" s="33">
        <v>42401</v>
      </c>
      <c r="J32" s="34" t="s">
        <v>52</v>
      </c>
      <c r="K32" s="48">
        <v>70</v>
      </c>
      <c r="L32" s="23"/>
    </row>
    <row r="33" spans="1:12" ht="26.4" x14ac:dyDescent="0.25">
      <c r="A33" s="56">
        <v>1652</v>
      </c>
      <c r="B33" s="11">
        <v>9</v>
      </c>
      <c r="C33" s="10">
        <v>1700</v>
      </c>
      <c r="D33" s="10" t="s">
        <v>28</v>
      </c>
      <c r="E33" s="10" t="s">
        <v>36</v>
      </c>
      <c r="F33" s="67" t="s">
        <v>135</v>
      </c>
      <c r="G33" s="10"/>
      <c r="H33" s="11" t="s">
        <v>72</v>
      </c>
      <c r="I33" s="33">
        <v>42401</v>
      </c>
      <c r="J33" s="34" t="s">
        <v>52</v>
      </c>
      <c r="K33" s="48">
        <v>70</v>
      </c>
      <c r="L33" s="23"/>
    </row>
    <row r="34" spans="1:12" ht="26.4" x14ac:dyDescent="0.25">
      <c r="A34" s="56">
        <v>1649</v>
      </c>
      <c r="B34" s="11">
        <v>10</v>
      </c>
      <c r="C34" s="10">
        <v>1700</v>
      </c>
      <c r="D34" s="10" t="s">
        <v>28</v>
      </c>
      <c r="E34" s="10" t="s">
        <v>37</v>
      </c>
      <c r="F34" s="67" t="s">
        <v>135</v>
      </c>
      <c r="G34" s="10"/>
      <c r="H34" s="11" t="s">
        <v>72</v>
      </c>
      <c r="I34" s="33">
        <v>42401</v>
      </c>
      <c r="J34" s="34" t="s">
        <v>52</v>
      </c>
      <c r="K34" s="48">
        <v>70</v>
      </c>
      <c r="L34" s="23"/>
    </row>
    <row r="35" spans="1:12" ht="26.4" x14ac:dyDescent="0.25">
      <c r="A35" s="56">
        <v>1649</v>
      </c>
      <c r="B35" s="11">
        <v>11</v>
      </c>
      <c r="C35" s="10">
        <v>2000</v>
      </c>
      <c r="D35" s="10" t="s">
        <v>28</v>
      </c>
      <c r="E35" s="10" t="s">
        <v>38</v>
      </c>
      <c r="F35" s="67" t="s">
        <v>135</v>
      </c>
      <c r="G35" s="10"/>
      <c r="H35" s="11" t="s">
        <v>72</v>
      </c>
      <c r="I35" s="33">
        <v>42401</v>
      </c>
      <c r="J35" s="34" t="s">
        <v>52</v>
      </c>
      <c r="K35" s="48">
        <v>70</v>
      </c>
      <c r="L35" s="23"/>
    </row>
    <row r="36" spans="1:12" ht="26.4" x14ac:dyDescent="0.25">
      <c r="A36" s="56" t="s">
        <v>103</v>
      </c>
      <c r="B36" s="11">
        <v>12</v>
      </c>
      <c r="C36" s="10">
        <v>1700</v>
      </c>
      <c r="D36" s="10" t="s">
        <v>28</v>
      </c>
      <c r="E36" s="217" t="s">
        <v>39</v>
      </c>
      <c r="F36" s="67" t="s">
        <v>135</v>
      </c>
      <c r="G36" s="10"/>
      <c r="H36" s="11" t="s">
        <v>72</v>
      </c>
      <c r="I36" s="33">
        <v>42401</v>
      </c>
      <c r="J36" s="34" t="s">
        <v>52</v>
      </c>
      <c r="K36" s="48">
        <v>70</v>
      </c>
      <c r="L36" s="23"/>
    </row>
    <row r="37" spans="1:12" ht="26.4" x14ac:dyDescent="0.25">
      <c r="A37" s="56" t="s">
        <v>104</v>
      </c>
      <c r="B37" s="11">
        <v>13</v>
      </c>
      <c r="C37" s="10">
        <v>1700</v>
      </c>
      <c r="D37" s="10" t="s">
        <v>28</v>
      </c>
      <c r="E37" s="10" t="s">
        <v>39</v>
      </c>
      <c r="F37" s="67" t="s">
        <v>135</v>
      </c>
      <c r="G37" s="10"/>
      <c r="H37" s="11" t="s">
        <v>72</v>
      </c>
      <c r="I37" s="33">
        <v>42401</v>
      </c>
      <c r="J37" s="34" t="s">
        <v>52</v>
      </c>
      <c r="K37" s="48">
        <v>70</v>
      </c>
      <c r="L37" s="23"/>
    </row>
    <row r="38" spans="1:12" ht="26.4" x14ac:dyDescent="0.25">
      <c r="A38" s="56" t="s">
        <v>105</v>
      </c>
      <c r="B38" s="11">
        <v>14</v>
      </c>
      <c r="C38" s="10">
        <v>1700</v>
      </c>
      <c r="D38" s="10" t="s">
        <v>28</v>
      </c>
      <c r="E38" s="10" t="s">
        <v>44</v>
      </c>
      <c r="F38" s="67" t="s">
        <v>135</v>
      </c>
      <c r="G38" s="10"/>
      <c r="H38" s="11" t="s">
        <v>72</v>
      </c>
      <c r="I38" s="33">
        <v>42401</v>
      </c>
      <c r="J38" s="34" t="s">
        <v>52</v>
      </c>
      <c r="K38" s="48">
        <v>70</v>
      </c>
      <c r="L38" s="23"/>
    </row>
    <row r="39" spans="1:12" ht="26.4" x14ac:dyDescent="0.25">
      <c r="A39" s="56" t="s">
        <v>83</v>
      </c>
      <c r="B39" s="11">
        <v>15</v>
      </c>
      <c r="C39" s="10">
        <v>1700</v>
      </c>
      <c r="D39" s="10" t="s">
        <v>28</v>
      </c>
      <c r="E39" s="10" t="s">
        <v>41</v>
      </c>
      <c r="F39" s="67" t="s">
        <v>135</v>
      </c>
      <c r="G39" s="10"/>
      <c r="H39" s="11" t="s">
        <v>72</v>
      </c>
      <c r="I39" s="33">
        <v>42401</v>
      </c>
      <c r="J39" s="34" t="s">
        <v>52</v>
      </c>
      <c r="K39" s="48">
        <v>70</v>
      </c>
      <c r="L39" s="23"/>
    </row>
    <row r="40" spans="1:12" ht="26.4" x14ac:dyDescent="0.25">
      <c r="A40" s="56" t="s">
        <v>83</v>
      </c>
      <c r="B40" s="11">
        <v>16</v>
      </c>
      <c r="C40" s="10">
        <v>1700</v>
      </c>
      <c r="D40" s="10" t="s">
        <v>28</v>
      </c>
      <c r="E40" s="10" t="s">
        <v>42</v>
      </c>
      <c r="F40" s="67" t="s">
        <v>135</v>
      </c>
      <c r="G40" s="10"/>
      <c r="H40" s="11" t="s">
        <v>72</v>
      </c>
      <c r="I40" s="33">
        <v>42401</v>
      </c>
      <c r="J40" s="34" t="s">
        <v>52</v>
      </c>
      <c r="K40" s="48">
        <v>70</v>
      </c>
      <c r="L40" s="23"/>
    </row>
    <row r="41" spans="1:12" ht="26.4" x14ac:dyDescent="0.25">
      <c r="A41" s="56" t="s">
        <v>83</v>
      </c>
      <c r="B41" s="11">
        <v>17</v>
      </c>
      <c r="C41" s="10">
        <v>1700</v>
      </c>
      <c r="D41" s="10" t="s">
        <v>28</v>
      </c>
      <c r="E41" s="10" t="s">
        <v>43</v>
      </c>
      <c r="F41" s="67" t="s">
        <v>135</v>
      </c>
      <c r="G41" s="10"/>
      <c r="H41" s="11" t="s">
        <v>72</v>
      </c>
      <c r="I41" s="33">
        <v>42401</v>
      </c>
      <c r="J41" s="34" t="s">
        <v>52</v>
      </c>
      <c r="K41" s="48">
        <v>70</v>
      </c>
      <c r="L41" s="23"/>
    </row>
    <row r="42" spans="1:12" ht="26.4" x14ac:dyDescent="0.25">
      <c r="A42" s="56" t="s">
        <v>83</v>
      </c>
      <c r="B42" s="11">
        <v>18</v>
      </c>
      <c r="C42" s="10">
        <v>1700</v>
      </c>
      <c r="D42" s="10" t="s">
        <v>28</v>
      </c>
      <c r="E42" s="10" t="s">
        <v>30</v>
      </c>
      <c r="F42" s="67" t="s">
        <v>135</v>
      </c>
      <c r="G42" s="10"/>
      <c r="H42" s="11" t="s">
        <v>72</v>
      </c>
      <c r="I42" s="33">
        <v>42401</v>
      </c>
      <c r="J42" s="34" t="s">
        <v>52</v>
      </c>
      <c r="K42" s="48">
        <v>70</v>
      </c>
      <c r="L42" s="23"/>
    </row>
    <row r="43" spans="1:12" ht="26.4" x14ac:dyDescent="0.25">
      <c r="A43" s="56" t="s">
        <v>106</v>
      </c>
      <c r="B43" s="11">
        <v>19</v>
      </c>
      <c r="C43" s="10">
        <v>1700</v>
      </c>
      <c r="D43" s="10" t="s">
        <v>28</v>
      </c>
      <c r="E43" s="10" t="s">
        <v>44</v>
      </c>
      <c r="F43" s="67" t="s">
        <v>135</v>
      </c>
      <c r="G43" s="10"/>
      <c r="H43" s="11" t="s">
        <v>72</v>
      </c>
      <c r="I43" s="33">
        <v>42401</v>
      </c>
      <c r="J43" s="34" t="s">
        <v>52</v>
      </c>
      <c r="K43" s="48">
        <v>70</v>
      </c>
      <c r="L43" s="23"/>
    </row>
    <row r="44" spans="1:12" ht="26.4" x14ac:dyDescent="0.25">
      <c r="A44" s="56" t="s">
        <v>83</v>
      </c>
      <c r="B44" s="11">
        <v>20</v>
      </c>
      <c r="C44" s="10">
        <v>1700</v>
      </c>
      <c r="D44" s="10" t="s">
        <v>28</v>
      </c>
      <c r="E44" s="10" t="s">
        <v>45</v>
      </c>
      <c r="F44" s="67" t="s">
        <v>135</v>
      </c>
      <c r="G44" s="10"/>
      <c r="H44" s="11" t="s">
        <v>72</v>
      </c>
      <c r="I44" s="33">
        <v>42401</v>
      </c>
      <c r="J44" s="34" t="s">
        <v>52</v>
      </c>
      <c r="K44" s="48">
        <v>70</v>
      </c>
      <c r="L44" s="23"/>
    </row>
    <row r="45" spans="1:12" s="19" customFormat="1" ht="26.4" x14ac:dyDescent="0.25">
      <c r="A45" s="56" t="s">
        <v>83</v>
      </c>
      <c r="B45" s="35">
        <v>21</v>
      </c>
      <c r="C45" s="36"/>
      <c r="D45" s="36"/>
      <c r="E45" s="185" t="s">
        <v>126</v>
      </c>
      <c r="F45" s="67" t="s">
        <v>135</v>
      </c>
      <c r="G45" s="36"/>
      <c r="H45" s="11" t="s">
        <v>72</v>
      </c>
      <c r="I45" s="33"/>
      <c r="J45" s="11" t="s">
        <v>52</v>
      </c>
      <c r="K45" s="48"/>
      <c r="L45" s="23"/>
    </row>
    <row r="46" spans="1:12" ht="26.4" x14ac:dyDescent="0.25">
      <c r="A46" s="56" t="s">
        <v>121</v>
      </c>
      <c r="B46" s="11" t="s">
        <v>108</v>
      </c>
      <c r="C46" s="10">
        <v>4662</v>
      </c>
      <c r="D46" s="10" t="s">
        <v>50</v>
      </c>
      <c r="E46" s="10" t="s">
        <v>32</v>
      </c>
      <c r="F46" s="67" t="s">
        <v>135</v>
      </c>
      <c r="G46" s="10"/>
      <c r="H46" s="11" t="s">
        <v>72</v>
      </c>
      <c r="I46" s="72">
        <v>42415</v>
      </c>
      <c r="J46" s="34" t="s">
        <v>52</v>
      </c>
      <c r="K46" s="48">
        <v>70</v>
      </c>
      <c r="L46" s="23"/>
    </row>
    <row r="47" spans="1:12" ht="26.4" x14ac:dyDescent="0.25">
      <c r="A47" s="56" t="s">
        <v>84</v>
      </c>
      <c r="B47" s="11" t="s">
        <v>109</v>
      </c>
      <c r="C47" s="10">
        <v>2400</v>
      </c>
      <c r="D47" s="10" t="s">
        <v>50</v>
      </c>
      <c r="E47" s="138" t="s">
        <v>51</v>
      </c>
      <c r="F47" s="67" t="s">
        <v>135</v>
      </c>
      <c r="G47" s="10"/>
      <c r="H47" s="11" t="s">
        <v>72</v>
      </c>
      <c r="I47" s="72">
        <v>42415</v>
      </c>
      <c r="J47" s="34" t="s">
        <v>52</v>
      </c>
      <c r="K47" s="48">
        <v>70</v>
      </c>
      <c r="L47" s="23"/>
    </row>
    <row r="48" spans="1:12" ht="26.4" x14ac:dyDescent="0.25">
      <c r="A48" s="56" t="s">
        <v>74</v>
      </c>
      <c r="B48" s="11" t="s">
        <v>110</v>
      </c>
      <c r="C48" s="10">
        <v>2000</v>
      </c>
      <c r="D48" s="185" t="s">
        <v>49</v>
      </c>
      <c r="E48" s="10" t="s">
        <v>46</v>
      </c>
      <c r="F48" s="67" t="s">
        <v>135</v>
      </c>
      <c r="G48" s="10"/>
      <c r="H48" s="11" t="s">
        <v>72</v>
      </c>
      <c r="I48" s="72">
        <v>42415</v>
      </c>
      <c r="J48" s="34" t="s">
        <v>52</v>
      </c>
      <c r="K48" s="48">
        <v>70</v>
      </c>
      <c r="L48" s="23"/>
    </row>
    <row r="49" spans="1:13" ht="26.4" x14ac:dyDescent="0.25">
      <c r="A49" s="56" t="s">
        <v>84</v>
      </c>
      <c r="B49" s="11" t="s">
        <v>111</v>
      </c>
      <c r="C49" s="10">
        <v>2400</v>
      </c>
      <c r="D49" s="10" t="s">
        <v>50</v>
      </c>
      <c r="E49" s="73" t="s">
        <v>112</v>
      </c>
      <c r="F49" s="67" t="s">
        <v>135</v>
      </c>
      <c r="G49" s="10"/>
      <c r="H49" s="11" t="s">
        <v>72</v>
      </c>
      <c r="I49" s="72">
        <v>42415</v>
      </c>
      <c r="J49" s="34" t="s">
        <v>52</v>
      </c>
      <c r="K49" s="48">
        <v>70</v>
      </c>
      <c r="L49" s="23"/>
    </row>
    <row r="50" spans="1:13" ht="22.8" x14ac:dyDescent="0.4">
      <c r="A50" s="206" t="s">
        <v>54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</row>
    <row r="51" spans="1:13" ht="30" customHeight="1" x14ac:dyDescent="0.25">
      <c r="A51" s="74" t="s">
        <v>8</v>
      </c>
      <c r="B51" s="28" t="s">
        <v>9</v>
      </c>
      <c r="C51" s="28" t="s">
        <v>1</v>
      </c>
      <c r="D51" s="25" t="s">
        <v>0</v>
      </c>
      <c r="E51" s="28" t="s">
        <v>2</v>
      </c>
      <c r="F51" s="28" t="s">
        <v>3</v>
      </c>
      <c r="G51" s="28" t="s">
        <v>4</v>
      </c>
      <c r="H51" s="25" t="s">
        <v>5</v>
      </c>
      <c r="I51" s="71" t="s">
        <v>53</v>
      </c>
      <c r="J51" s="28" t="s">
        <v>56</v>
      </c>
      <c r="K51" s="49" t="s">
        <v>14</v>
      </c>
      <c r="L51" s="2"/>
    </row>
    <row r="52" spans="1:13" ht="30" customHeight="1" x14ac:dyDescent="0.25">
      <c r="A52" s="57">
        <v>1416</v>
      </c>
      <c r="B52" s="3">
        <v>1</v>
      </c>
      <c r="C52" s="2">
        <v>1259</v>
      </c>
      <c r="D52" s="23" t="s">
        <v>55</v>
      </c>
      <c r="E52" s="2" t="s">
        <v>77</v>
      </c>
      <c r="F52" s="67" t="s">
        <v>135</v>
      </c>
      <c r="G52" s="2"/>
      <c r="H52" s="11" t="s">
        <v>12</v>
      </c>
      <c r="I52" s="54">
        <v>42460</v>
      </c>
      <c r="J52" s="38" t="s">
        <v>57</v>
      </c>
      <c r="K52" s="50">
        <v>50</v>
      </c>
      <c r="L52" s="2"/>
      <c r="M52" s="200">
        <f>+K52+K55+K59+K60</f>
        <v>75</v>
      </c>
    </row>
    <row r="53" spans="1:13" ht="30" customHeight="1" x14ac:dyDescent="0.25">
      <c r="A53" s="57">
        <v>343</v>
      </c>
      <c r="B53" s="3">
        <v>2</v>
      </c>
      <c r="C53" s="2">
        <v>560</v>
      </c>
      <c r="D53" s="10" t="s">
        <v>58</v>
      </c>
      <c r="E53" s="5" t="s">
        <v>35</v>
      </c>
      <c r="F53" s="67" t="s">
        <v>135</v>
      </c>
      <c r="G53" s="2"/>
      <c r="H53" s="11" t="s">
        <v>12</v>
      </c>
      <c r="I53" s="54">
        <v>42460</v>
      </c>
      <c r="J53" s="38" t="s">
        <v>52</v>
      </c>
      <c r="K53" s="50">
        <v>20</v>
      </c>
      <c r="L53" s="2"/>
    </row>
    <row r="54" spans="1:13" ht="30" customHeight="1" x14ac:dyDescent="0.25">
      <c r="A54" s="58" t="s">
        <v>59</v>
      </c>
      <c r="B54" s="3">
        <v>3</v>
      </c>
      <c r="C54" s="147">
        <v>800</v>
      </c>
      <c r="D54" s="10" t="s">
        <v>60</v>
      </c>
      <c r="E54" s="5" t="s">
        <v>76</v>
      </c>
      <c r="F54" s="67" t="s">
        <v>135</v>
      </c>
      <c r="G54" s="2"/>
      <c r="H54" s="11" t="s">
        <v>12</v>
      </c>
      <c r="I54" s="54">
        <v>42460</v>
      </c>
      <c r="J54" s="38" t="s">
        <v>52</v>
      </c>
      <c r="K54" s="75">
        <v>30</v>
      </c>
      <c r="L54" s="2"/>
    </row>
    <row r="55" spans="1:13" ht="30" customHeight="1" x14ac:dyDescent="0.25">
      <c r="A55" s="57">
        <v>1257</v>
      </c>
      <c r="B55" s="3">
        <v>4</v>
      </c>
      <c r="C55" s="147">
        <v>414</v>
      </c>
      <c r="D55" s="10" t="s">
        <v>61</v>
      </c>
      <c r="E55" s="2" t="s">
        <v>22</v>
      </c>
      <c r="F55" s="67" t="s">
        <v>135</v>
      </c>
      <c r="G55" s="2"/>
      <c r="H55" s="11" t="s">
        <v>12</v>
      </c>
      <c r="I55" s="54">
        <v>42460</v>
      </c>
      <c r="J55" s="38" t="s">
        <v>62</v>
      </c>
      <c r="K55" s="50">
        <v>5</v>
      </c>
      <c r="L55" s="2"/>
    </row>
    <row r="56" spans="1:13" ht="30" customHeight="1" x14ac:dyDescent="0.25">
      <c r="A56" s="57">
        <v>1143</v>
      </c>
      <c r="B56" s="3">
        <v>5</v>
      </c>
      <c r="C56" s="147">
        <v>800</v>
      </c>
      <c r="D56" s="10" t="s">
        <v>63</v>
      </c>
      <c r="E56" s="5" t="s">
        <v>77</v>
      </c>
      <c r="F56" s="67" t="s">
        <v>135</v>
      </c>
      <c r="G56" s="2"/>
      <c r="H56" s="11" t="s">
        <v>12</v>
      </c>
      <c r="I56" s="54">
        <v>42460</v>
      </c>
      <c r="J56" s="38" t="s">
        <v>52</v>
      </c>
      <c r="K56" s="75">
        <v>40</v>
      </c>
      <c r="L56" s="2"/>
    </row>
    <row r="57" spans="1:13" s="4" customFormat="1" ht="30" customHeight="1" x14ac:dyDescent="0.25">
      <c r="A57" s="57">
        <v>703</v>
      </c>
      <c r="B57" s="44">
        <v>6</v>
      </c>
      <c r="C57" s="147">
        <v>381</v>
      </c>
      <c r="D57" s="10" t="s">
        <v>64</v>
      </c>
      <c r="E57" s="2" t="s">
        <v>86</v>
      </c>
      <c r="F57" s="67" t="s">
        <v>135</v>
      </c>
      <c r="G57" s="2"/>
      <c r="H57" s="11" t="s">
        <v>12</v>
      </c>
      <c r="I57" s="54">
        <v>42460</v>
      </c>
      <c r="J57" s="38" t="s">
        <v>52</v>
      </c>
      <c r="K57" s="50"/>
      <c r="L57" s="2"/>
    </row>
    <row r="58" spans="1:13" ht="30" customHeight="1" x14ac:dyDescent="0.25">
      <c r="A58" s="57">
        <v>1388</v>
      </c>
      <c r="B58" s="3">
        <v>7</v>
      </c>
      <c r="C58" s="147">
        <v>248</v>
      </c>
      <c r="D58" s="10" t="s">
        <v>79</v>
      </c>
      <c r="E58" s="5" t="s">
        <v>24</v>
      </c>
      <c r="F58" s="67" t="s">
        <v>135</v>
      </c>
      <c r="G58" s="2"/>
      <c r="H58" s="11" t="s">
        <v>12</v>
      </c>
      <c r="I58" s="54">
        <v>42460</v>
      </c>
      <c r="J58" s="38" t="s">
        <v>52</v>
      </c>
      <c r="K58" s="50">
        <v>10</v>
      </c>
      <c r="L58" s="2"/>
    </row>
    <row r="59" spans="1:13" ht="30" customHeight="1" x14ac:dyDescent="0.25">
      <c r="A59" s="57">
        <v>1389</v>
      </c>
      <c r="B59" s="3">
        <v>7</v>
      </c>
      <c r="C59" s="147">
        <v>478</v>
      </c>
      <c r="D59" s="10" t="s">
        <v>79</v>
      </c>
      <c r="E59" s="5" t="s">
        <v>24</v>
      </c>
      <c r="F59" s="67" t="s">
        <v>135</v>
      </c>
      <c r="G59" s="2"/>
      <c r="H59" s="11" t="s">
        <v>12</v>
      </c>
      <c r="I59" s="54">
        <v>42460</v>
      </c>
      <c r="J59" s="38" t="s">
        <v>62</v>
      </c>
      <c r="K59" s="50">
        <v>15</v>
      </c>
      <c r="L59" s="2"/>
    </row>
    <row r="60" spans="1:13" ht="30" customHeight="1" x14ac:dyDescent="0.25">
      <c r="A60" s="57">
        <v>815</v>
      </c>
      <c r="B60" s="3">
        <v>8</v>
      </c>
      <c r="C60" s="147">
        <v>137</v>
      </c>
      <c r="D60" s="138" t="s">
        <v>65</v>
      </c>
      <c r="E60" s="218" t="s">
        <v>310</v>
      </c>
      <c r="F60" s="67" t="s">
        <v>135</v>
      </c>
      <c r="G60" s="2"/>
      <c r="H60" s="11" t="s">
        <v>12</v>
      </c>
      <c r="I60" s="54">
        <v>42460</v>
      </c>
      <c r="J60" s="38" t="s">
        <v>62</v>
      </c>
      <c r="K60" s="75">
        <v>5</v>
      </c>
      <c r="L60" s="2"/>
    </row>
    <row r="61" spans="1:13" ht="30" customHeight="1" x14ac:dyDescent="0.25">
      <c r="A61" s="57">
        <v>1175</v>
      </c>
      <c r="B61" s="3">
        <v>9</v>
      </c>
      <c r="C61" s="147">
        <v>270</v>
      </c>
      <c r="D61" s="10" t="s">
        <v>63</v>
      </c>
      <c r="E61" s="5" t="s">
        <v>78</v>
      </c>
      <c r="F61" s="67" t="s">
        <v>135</v>
      </c>
      <c r="G61" s="2"/>
      <c r="H61" s="11" t="s">
        <v>12</v>
      </c>
      <c r="I61" s="54">
        <v>42460</v>
      </c>
      <c r="J61" s="38" t="s">
        <v>52</v>
      </c>
      <c r="K61" s="50">
        <v>10</v>
      </c>
      <c r="L61" s="2"/>
    </row>
    <row r="62" spans="1:13" ht="30" customHeight="1" x14ac:dyDescent="0.25">
      <c r="A62" s="61" t="s">
        <v>88</v>
      </c>
      <c r="B62" s="3">
        <v>10</v>
      </c>
      <c r="C62" s="147">
        <v>500</v>
      </c>
      <c r="D62" s="10" t="s">
        <v>60</v>
      </c>
      <c r="E62" s="5" t="s">
        <v>76</v>
      </c>
      <c r="F62" s="67" t="s">
        <v>135</v>
      </c>
      <c r="G62" s="2"/>
      <c r="H62" s="11" t="s">
        <v>12</v>
      </c>
      <c r="I62" s="54">
        <v>42460</v>
      </c>
      <c r="J62" s="38" t="s">
        <v>52</v>
      </c>
      <c r="K62" s="75">
        <v>20</v>
      </c>
      <c r="L62" s="2"/>
    </row>
    <row r="63" spans="1:13" ht="30" customHeight="1" x14ac:dyDescent="0.25">
      <c r="A63" s="61">
        <v>1489</v>
      </c>
      <c r="B63" s="3"/>
      <c r="C63" s="147">
        <v>504</v>
      </c>
      <c r="D63" s="10" t="s">
        <v>79</v>
      </c>
      <c r="E63" s="5" t="s">
        <v>116</v>
      </c>
      <c r="F63" s="67" t="s">
        <v>135</v>
      </c>
      <c r="G63" s="2"/>
      <c r="H63" s="76" t="s">
        <v>128</v>
      </c>
      <c r="I63" s="54"/>
      <c r="J63" s="38"/>
      <c r="K63" s="75">
        <v>5</v>
      </c>
      <c r="L63" s="2"/>
    </row>
    <row r="64" spans="1:13" ht="30" customHeight="1" x14ac:dyDescent="0.25">
      <c r="A64" s="61" t="s">
        <v>71</v>
      </c>
      <c r="B64" s="3">
        <v>10</v>
      </c>
      <c r="C64" s="2"/>
      <c r="D64" s="10" t="s">
        <v>60</v>
      </c>
      <c r="E64" s="39" t="s">
        <v>87</v>
      </c>
      <c r="F64" s="67" t="s">
        <v>135</v>
      </c>
      <c r="G64" s="2"/>
      <c r="H64" s="11" t="s">
        <v>12</v>
      </c>
      <c r="I64" s="54">
        <v>42460</v>
      </c>
      <c r="J64" s="38" t="s">
        <v>52</v>
      </c>
      <c r="K64" s="50"/>
      <c r="L64" s="2"/>
    </row>
    <row r="65" spans="1:16" ht="30" customHeight="1" x14ac:dyDescent="0.25">
      <c r="A65" s="57">
        <v>322</v>
      </c>
      <c r="B65" s="3">
        <v>11</v>
      </c>
      <c r="C65" s="2">
        <v>324</v>
      </c>
      <c r="D65" s="23" t="s">
        <v>60</v>
      </c>
      <c r="E65" s="39" t="s">
        <v>116</v>
      </c>
      <c r="F65" s="67" t="s">
        <v>135</v>
      </c>
      <c r="G65" s="2"/>
      <c r="H65" s="11" t="s">
        <v>12</v>
      </c>
      <c r="I65" s="54">
        <v>42460</v>
      </c>
      <c r="J65" s="38" t="s">
        <v>52</v>
      </c>
      <c r="K65" s="50">
        <v>5</v>
      </c>
      <c r="L65" s="2"/>
    </row>
    <row r="66" spans="1:16" ht="30" customHeight="1" x14ac:dyDescent="0.25">
      <c r="A66" s="57"/>
      <c r="B66" s="3"/>
      <c r="C66" s="2"/>
      <c r="D66" s="23"/>
      <c r="E66" s="2"/>
      <c r="F66" s="2"/>
      <c r="G66" s="2"/>
      <c r="H66" s="37"/>
      <c r="I66" s="54"/>
      <c r="J66" s="24"/>
      <c r="K66" s="50"/>
      <c r="L66" s="2"/>
    </row>
    <row r="67" spans="1:16" ht="30" customHeight="1" x14ac:dyDescent="0.4">
      <c r="A67" s="207" t="s">
        <v>70</v>
      </c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9"/>
    </row>
    <row r="68" spans="1:16" ht="30" customHeight="1" x14ac:dyDescent="0.25">
      <c r="A68" s="74" t="s">
        <v>8</v>
      </c>
      <c r="B68" s="28" t="s">
        <v>9</v>
      </c>
      <c r="C68" s="28" t="s">
        <v>1</v>
      </c>
      <c r="D68" s="25" t="s">
        <v>0</v>
      </c>
      <c r="E68" s="28" t="s">
        <v>2</v>
      </c>
      <c r="F68" s="28" t="s">
        <v>3</v>
      </c>
      <c r="G68" s="28" t="s">
        <v>4</v>
      </c>
      <c r="H68" s="25" t="s">
        <v>5</v>
      </c>
      <c r="I68" s="71" t="s">
        <v>53</v>
      </c>
      <c r="J68" s="28" t="s">
        <v>56</v>
      </c>
      <c r="K68" s="49" t="s">
        <v>14</v>
      </c>
      <c r="L68" s="2"/>
    </row>
    <row r="69" spans="1:16" ht="30" customHeight="1" x14ac:dyDescent="0.25">
      <c r="A69" s="58">
        <v>1868</v>
      </c>
      <c r="B69" s="3" t="s">
        <v>113</v>
      </c>
      <c r="C69" s="2">
        <v>4931</v>
      </c>
      <c r="D69" s="62" t="s">
        <v>48</v>
      </c>
      <c r="E69" s="5" t="s">
        <v>77</v>
      </c>
      <c r="F69" s="67" t="s">
        <v>135</v>
      </c>
      <c r="G69" s="2"/>
      <c r="H69" s="11" t="s">
        <v>92</v>
      </c>
      <c r="I69" s="54">
        <v>42460</v>
      </c>
      <c r="J69" s="38" t="s">
        <v>52</v>
      </c>
      <c r="K69" s="50">
        <v>15</v>
      </c>
      <c r="L69" s="2"/>
      <c r="N69" s="8"/>
    </row>
    <row r="70" spans="1:16" ht="30" customHeight="1" x14ac:dyDescent="0.25">
      <c r="A70" s="77">
        <v>1874</v>
      </c>
      <c r="B70" s="78" t="s">
        <v>113</v>
      </c>
      <c r="C70" s="79">
        <v>1165</v>
      </c>
      <c r="D70" s="10" t="s">
        <v>48</v>
      </c>
      <c r="E70" s="80" t="s">
        <v>77</v>
      </c>
      <c r="F70" s="67" t="s">
        <v>135</v>
      </c>
      <c r="G70" s="79"/>
      <c r="H70" s="30" t="s">
        <v>12</v>
      </c>
      <c r="I70" s="81">
        <v>42460</v>
      </c>
      <c r="J70" s="38" t="s">
        <v>52</v>
      </c>
      <c r="K70" s="82">
        <v>5</v>
      </c>
      <c r="L70" s="2"/>
    </row>
    <row r="71" spans="1:16" ht="30" customHeight="1" thickBot="1" x14ac:dyDescent="0.3">
      <c r="A71" s="83">
        <v>1875</v>
      </c>
      <c r="B71" s="7" t="s">
        <v>113</v>
      </c>
      <c r="C71" s="6">
        <v>4835</v>
      </c>
      <c r="D71" s="84" t="s">
        <v>48</v>
      </c>
      <c r="E71" s="85" t="s">
        <v>77</v>
      </c>
      <c r="F71" s="67" t="s">
        <v>135</v>
      </c>
      <c r="G71" s="6"/>
      <c r="H71" s="86" t="s">
        <v>12</v>
      </c>
      <c r="I71" s="87">
        <v>42460</v>
      </c>
      <c r="J71" s="38" t="s">
        <v>52</v>
      </c>
      <c r="K71" s="88">
        <v>15</v>
      </c>
      <c r="L71" s="2"/>
    </row>
    <row r="72" spans="1:16" ht="30" customHeight="1" x14ac:dyDescent="0.25">
      <c r="A72" s="89" t="s">
        <v>67</v>
      </c>
      <c r="B72" s="90" t="s">
        <v>114</v>
      </c>
      <c r="C72" s="91">
        <v>2225</v>
      </c>
      <c r="D72" s="92" t="s">
        <v>48</v>
      </c>
      <c r="E72" s="91" t="s">
        <v>90</v>
      </c>
      <c r="F72" s="67" t="s">
        <v>135</v>
      </c>
      <c r="G72" s="91"/>
      <c r="H72" s="93" t="s">
        <v>12</v>
      </c>
      <c r="I72" s="94">
        <v>42460</v>
      </c>
      <c r="J72" s="38" t="s">
        <v>62</v>
      </c>
      <c r="K72" s="95">
        <v>10</v>
      </c>
      <c r="L72" s="2"/>
      <c r="M72" s="200">
        <f>+K72+K75</f>
        <v>40</v>
      </c>
    </row>
    <row r="73" spans="1:16" ht="30" customHeight="1" x14ac:dyDescent="0.25">
      <c r="A73" s="77">
        <v>1868</v>
      </c>
      <c r="B73" s="78" t="s">
        <v>114</v>
      </c>
      <c r="C73" s="79">
        <v>2276</v>
      </c>
      <c r="D73" s="26" t="s">
        <v>48</v>
      </c>
      <c r="E73" s="79" t="s">
        <v>90</v>
      </c>
      <c r="F73" s="67" t="s">
        <v>135</v>
      </c>
      <c r="G73" s="79"/>
      <c r="H73" s="30" t="s">
        <v>12</v>
      </c>
      <c r="I73" s="81">
        <v>42460</v>
      </c>
      <c r="J73" s="38" t="s">
        <v>52</v>
      </c>
      <c r="K73" s="82">
        <v>10</v>
      </c>
      <c r="L73" s="2"/>
    </row>
    <row r="74" spans="1:16" ht="30" customHeight="1" thickBot="1" x14ac:dyDescent="0.3">
      <c r="A74" s="83">
        <v>1871</v>
      </c>
      <c r="B74" s="7" t="s">
        <v>115</v>
      </c>
      <c r="C74" s="6">
        <v>3086</v>
      </c>
      <c r="D74" s="84" t="s">
        <v>48</v>
      </c>
      <c r="E74" s="6" t="s">
        <v>90</v>
      </c>
      <c r="F74" s="67" t="s">
        <v>135</v>
      </c>
      <c r="G74" s="6"/>
      <c r="H74" s="86" t="s">
        <v>12</v>
      </c>
      <c r="I74" s="87">
        <v>42460</v>
      </c>
      <c r="J74" s="38" t="s">
        <v>52</v>
      </c>
      <c r="K74" s="88">
        <v>10</v>
      </c>
      <c r="L74" s="2"/>
      <c r="P74" s="8"/>
    </row>
    <row r="75" spans="1:16" ht="30" customHeight="1" x14ac:dyDescent="0.25">
      <c r="A75" s="89" t="s">
        <v>67</v>
      </c>
      <c r="B75" s="90" t="s">
        <v>117</v>
      </c>
      <c r="C75" s="91">
        <v>1300</v>
      </c>
      <c r="D75" s="92" t="s">
        <v>48</v>
      </c>
      <c r="E75" s="96" t="s">
        <v>38</v>
      </c>
      <c r="F75" s="67" t="s">
        <v>135</v>
      </c>
      <c r="G75" s="91"/>
      <c r="H75" s="93" t="s">
        <v>92</v>
      </c>
      <c r="I75" s="94">
        <v>42460</v>
      </c>
      <c r="J75" s="38" t="s">
        <v>62</v>
      </c>
      <c r="K75" s="95">
        <v>30</v>
      </c>
      <c r="L75" s="2"/>
      <c r="P75" s="8"/>
    </row>
    <row r="76" spans="1:16" ht="30" customHeight="1" x14ac:dyDescent="0.25">
      <c r="A76" s="77">
        <v>1871</v>
      </c>
      <c r="B76" s="78" t="s">
        <v>117</v>
      </c>
      <c r="C76" s="79">
        <v>1000</v>
      </c>
      <c r="D76" s="26" t="s">
        <v>48</v>
      </c>
      <c r="E76" s="80" t="s">
        <v>38</v>
      </c>
      <c r="F76" s="67" t="s">
        <v>135</v>
      </c>
      <c r="G76" s="79"/>
      <c r="H76" s="30" t="s">
        <v>92</v>
      </c>
      <c r="I76" s="81">
        <v>42460</v>
      </c>
      <c r="J76" s="38" t="s">
        <v>52</v>
      </c>
      <c r="K76" s="82">
        <v>5</v>
      </c>
      <c r="L76" s="2"/>
    </row>
    <row r="77" spans="1:16" ht="30" customHeight="1" x14ac:dyDescent="0.25">
      <c r="A77" s="77">
        <v>1873</v>
      </c>
      <c r="B77" s="78" t="s">
        <v>117</v>
      </c>
      <c r="C77" s="79">
        <v>200</v>
      </c>
      <c r="D77" s="26" t="s">
        <v>48</v>
      </c>
      <c r="E77" s="80" t="s">
        <v>38</v>
      </c>
      <c r="F77" s="67" t="s">
        <v>135</v>
      </c>
      <c r="G77" s="79"/>
      <c r="H77" s="30" t="s">
        <v>92</v>
      </c>
      <c r="I77" s="81">
        <v>42460</v>
      </c>
      <c r="J77" s="38" t="s">
        <v>52</v>
      </c>
      <c r="K77" s="82">
        <v>5</v>
      </c>
      <c r="L77" s="2"/>
    </row>
    <row r="78" spans="1:16" ht="30" customHeight="1" thickBot="1" x14ac:dyDescent="0.3">
      <c r="A78" s="77">
        <v>1874</v>
      </c>
      <c r="B78" s="78" t="s">
        <v>117</v>
      </c>
      <c r="C78" s="79">
        <v>500</v>
      </c>
      <c r="D78" s="26" t="s">
        <v>48</v>
      </c>
      <c r="E78" s="80" t="s">
        <v>38</v>
      </c>
      <c r="F78" s="67" t="s">
        <v>135</v>
      </c>
      <c r="G78" s="79"/>
      <c r="H78" s="27" t="s">
        <v>92</v>
      </c>
      <c r="I78" s="81">
        <v>42460</v>
      </c>
      <c r="J78" s="38" t="s">
        <v>52</v>
      </c>
      <c r="K78" s="97"/>
      <c r="L78" s="2"/>
    </row>
    <row r="79" spans="1:16" ht="30" customHeight="1" x14ac:dyDescent="0.25">
      <c r="A79" s="98" t="s">
        <v>93</v>
      </c>
      <c r="B79" s="99" t="s">
        <v>118</v>
      </c>
      <c r="C79" s="100">
        <v>2000</v>
      </c>
      <c r="D79" s="101" t="s">
        <v>48</v>
      </c>
      <c r="E79" s="102" t="s">
        <v>38</v>
      </c>
      <c r="F79" s="67" t="s">
        <v>135</v>
      </c>
      <c r="G79" s="100"/>
      <c r="H79" s="103" t="s">
        <v>92</v>
      </c>
      <c r="I79" s="104">
        <v>42460</v>
      </c>
      <c r="J79" s="38" t="s">
        <v>52</v>
      </c>
      <c r="K79" s="95">
        <v>10</v>
      </c>
      <c r="L79" s="2"/>
    </row>
    <row r="80" spans="1:16" ht="30" customHeight="1" thickBot="1" x14ac:dyDescent="0.3">
      <c r="A80" s="83" t="s">
        <v>67</v>
      </c>
      <c r="B80" s="7" t="s">
        <v>118</v>
      </c>
      <c r="C80" s="105">
        <v>8500</v>
      </c>
      <c r="D80" s="84" t="s">
        <v>48</v>
      </c>
      <c r="E80" s="85" t="s">
        <v>38</v>
      </c>
      <c r="F80" s="67" t="s">
        <v>135</v>
      </c>
      <c r="G80" s="6"/>
      <c r="H80" s="106" t="s">
        <v>92</v>
      </c>
      <c r="I80" s="87">
        <v>42460</v>
      </c>
      <c r="J80" s="38" t="s">
        <v>52</v>
      </c>
      <c r="K80" s="107">
        <v>10</v>
      </c>
      <c r="L80" s="2"/>
    </row>
    <row r="81" spans="1:13" ht="30" customHeight="1" x14ac:dyDescent="0.25">
      <c r="A81" s="89" t="s">
        <v>91</v>
      </c>
      <c r="B81" s="90" t="s">
        <v>119</v>
      </c>
      <c r="C81" s="91">
        <v>1698</v>
      </c>
      <c r="D81" s="92" t="s">
        <v>89</v>
      </c>
      <c r="E81" s="91" t="s">
        <v>77</v>
      </c>
      <c r="F81" s="67" t="s">
        <v>135</v>
      </c>
      <c r="G81" s="91"/>
      <c r="H81" s="93" t="s">
        <v>12</v>
      </c>
      <c r="I81" s="94">
        <v>91</v>
      </c>
      <c r="J81" s="38" t="s">
        <v>52</v>
      </c>
      <c r="K81" s="95">
        <v>10</v>
      </c>
      <c r="L81" s="2"/>
    </row>
    <row r="82" spans="1:13" ht="30" customHeight="1" thickBot="1" x14ac:dyDescent="0.3">
      <c r="A82" s="83" t="s">
        <v>74</v>
      </c>
      <c r="B82" s="7" t="s">
        <v>119</v>
      </c>
      <c r="C82" s="6">
        <v>7802</v>
      </c>
      <c r="D82" s="84" t="s">
        <v>89</v>
      </c>
      <c r="E82" s="85" t="s">
        <v>77</v>
      </c>
      <c r="F82" s="67" t="s">
        <v>135</v>
      </c>
      <c r="G82" s="6"/>
      <c r="H82" s="86" t="s">
        <v>92</v>
      </c>
      <c r="I82" s="87">
        <v>42460</v>
      </c>
      <c r="J82" s="41" t="s">
        <v>52</v>
      </c>
      <c r="K82" s="88">
        <v>25</v>
      </c>
      <c r="L82" s="2"/>
    </row>
    <row r="83" spans="1:13" ht="30" customHeight="1" thickBot="1" x14ac:dyDescent="0.3">
      <c r="A83" s="108" t="s">
        <v>74</v>
      </c>
      <c r="B83" s="90" t="s">
        <v>119</v>
      </c>
      <c r="C83" s="91">
        <v>10100</v>
      </c>
      <c r="D83" s="92" t="s">
        <v>89</v>
      </c>
      <c r="E83" s="91" t="s">
        <v>90</v>
      </c>
      <c r="F83" s="67" t="s">
        <v>135</v>
      </c>
      <c r="G83" s="91"/>
      <c r="H83" s="109" t="s">
        <v>12</v>
      </c>
      <c r="I83" s="94">
        <v>42460</v>
      </c>
      <c r="J83" s="41" t="s">
        <v>52</v>
      </c>
      <c r="K83" s="110">
        <v>30</v>
      </c>
      <c r="L83" s="2"/>
    </row>
    <row r="84" spans="1:13" ht="30" customHeight="1" thickBot="1" x14ac:dyDescent="0.3">
      <c r="A84" s="108">
        <v>1646</v>
      </c>
      <c r="B84" s="111" t="s">
        <v>123</v>
      </c>
      <c r="C84" s="91">
        <v>260</v>
      </c>
      <c r="D84" s="92" t="s">
        <v>66</v>
      </c>
      <c r="E84" s="112" t="s">
        <v>125</v>
      </c>
      <c r="F84" s="67" t="s">
        <v>135</v>
      </c>
      <c r="G84" s="91"/>
      <c r="H84" s="109" t="s">
        <v>92</v>
      </c>
      <c r="I84" s="94">
        <v>42460</v>
      </c>
      <c r="J84" s="41" t="s">
        <v>52</v>
      </c>
      <c r="K84" s="95"/>
      <c r="L84" s="2"/>
    </row>
    <row r="85" spans="1:13" ht="30" customHeight="1" thickBot="1" x14ac:dyDescent="0.3">
      <c r="A85" s="113">
        <v>1649</v>
      </c>
      <c r="B85" s="111" t="s">
        <v>123</v>
      </c>
      <c r="C85" s="79">
        <v>1900</v>
      </c>
      <c r="D85" s="26" t="s">
        <v>66</v>
      </c>
      <c r="E85" s="112" t="s">
        <v>125</v>
      </c>
      <c r="F85" s="67" t="s">
        <v>135</v>
      </c>
      <c r="G85" s="79"/>
      <c r="H85" s="27" t="s">
        <v>92</v>
      </c>
      <c r="I85" s="81">
        <v>42460</v>
      </c>
      <c r="J85" s="41" t="s">
        <v>52</v>
      </c>
      <c r="K85" s="114">
        <v>10</v>
      </c>
      <c r="L85" s="2"/>
    </row>
    <row r="86" spans="1:13" ht="30" customHeight="1" thickBot="1" x14ac:dyDescent="0.3">
      <c r="A86" s="77" t="s">
        <v>83</v>
      </c>
      <c r="B86" s="111" t="s">
        <v>123</v>
      </c>
      <c r="C86" s="79">
        <v>3070</v>
      </c>
      <c r="D86" s="10" t="s">
        <v>66</v>
      </c>
      <c r="E86" s="112" t="s">
        <v>125</v>
      </c>
      <c r="F86" s="67" t="s">
        <v>135</v>
      </c>
      <c r="G86" s="79"/>
      <c r="H86" s="30" t="s">
        <v>12</v>
      </c>
      <c r="I86" s="81">
        <v>42460</v>
      </c>
      <c r="J86" s="38" t="s">
        <v>52</v>
      </c>
      <c r="K86" s="114">
        <v>10</v>
      </c>
      <c r="L86" s="2"/>
    </row>
    <row r="87" spans="1:13" ht="30" customHeight="1" thickBot="1" x14ac:dyDescent="0.3">
      <c r="A87" s="83" t="s">
        <v>82</v>
      </c>
      <c r="B87" s="115" t="s">
        <v>123</v>
      </c>
      <c r="C87" s="6">
        <v>1500</v>
      </c>
      <c r="D87" s="84" t="s">
        <v>66</v>
      </c>
      <c r="E87" s="116" t="s">
        <v>125</v>
      </c>
      <c r="F87" s="67" t="s">
        <v>135</v>
      </c>
      <c r="G87" s="6"/>
      <c r="H87" s="86" t="s">
        <v>92</v>
      </c>
      <c r="I87" s="87">
        <v>42460</v>
      </c>
      <c r="J87" s="41" t="s">
        <v>52</v>
      </c>
      <c r="K87" s="88">
        <v>10</v>
      </c>
      <c r="L87" s="2"/>
    </row>
    <row r="88" spans="1:13" ht="30" customHeight="1" thickBot="1" x14ac:dyDescent="0.3">
      <c r="A88" s="117" t="s">
        <v>82</v>
      </c>
      <c r="B88" s="115" t="s">
        <v>124</v>
      </c>
      <c r="C88" s="13">
        <v>2000</v>
      </c>
      <c r="D88" s="118" t="s">
        <v>66</v>
      </c>
      <c r="E88" s="119" t="s">
        <v>125</v>
      </c>
      <c r="F88" s="67" t="s">
        <v>135</v>
      </c>
      <c r="G88" s="13"/>
      <c r="H88" s="86" t="s">
        <v>92</v>
      </c>
      <c r="I88" s="120"/>
      <c r="J88" s="41"/>
      <c r="K88" s="121"/>
      <c r="L88" s="2"/>
    </row>
    <row r="89" spans="1:13" ht="30" customHeight="1" thickBot="1" x14ac:dyDescent="0.3">
      <c r="A89" s="122">
        <v>1652</v>
      </c>
      <c r="B89" s="12" t="s">
        <v>120</v>
      </c>
      <c r="C89" s="13">
        <v>2800</v>
      </c>
      <c r="D89" s="123" t="s">
        <v>66</v>
      </c>
      <c r="E89" s="13" t="s">
        <v>90</v>
      </c>
      <c r="F89" s="67" t="s">
        <v>135</v>
      </c>
      <c r="G89" s="13"/>
      <c r="H89" s="124" t="s">
        <v>12</v>
      </c>
      <c r="I89" s="120">
        <v>42460</v>
      </c>
      <c r="J89" s="38" t="s">
        <v>52</v>
      </c>
      <c r="K89" s="121">
        <v>10</v>
      </c>
      <c r="L89" s="2"/>
    </row>
    <row r="90" spans="1:13" ht="30" customHeight="1" x14ac:dyDescent="0.25">
      <c r="A90" s="89" t="s">
        <v>84</v>
      </c>
      <c r="B90" s="90"/>
      <c r="C90" s="91">
        <v>3856</v>
      </c>
      <c r="D90" s="92" t="s">
        <v>50</v>
      </c>
      <c r="E90" s="125" t="s">
        <v>77</v>
      </c>
      <c r="F90" s="67" t="s">
        <v>135</v>
      </c>
      <c r="G90" s="91"/>
      <c r="H90" s="109" t="s">
        <v>92</v>
      </c>
      <c r="I90" s="94">
        <v>42460</v>
      </c>
      <c r="J90" s="126" t="s">
        <v>52</v>
      </c>
      <c r="K90" s="110">
        <v>10</v>
      </c>
      <c r="L90" s="79"/>
    </row>
    <row r="91" spans="1:13" ht="30" customHeight="1" x14ac:dyDescent="0.25">
      <c r="A91" s="58">
        <v>1529</v>
      </c>
      <c r="B91" s="3"/>
      <c r="C91" s="2"/>
      <c r="D91" s="62" t="s">
        <v>69</v>
      </c>
      <c r="E91" s="40" t="s">
        <v>77</v>
      </c>
      <c r="F91" s="67" t="s">
        <v>135</v>
      </c>
      <c r="G91" s="2"/>
      <c r="H91" s="11" t="s">
        <v>12</v>
      </c>
      <c r="I91" s="54">
        <v>42460</v>
      </c>
      <c r="J91" s="38" t="s">
        <v>52</v>
      </c>
      <c r="K91" s="50"/>
      <c r="L91" s="2"/>
    </row>
    <row r="92" spans="1:13" s="4" customFormat="1" ht="30" customHeight="1" x14ac:dyDescent="0.25">
      <c r="A92" s="59" t="s">
        <v>122</v>
      </c>
      <c r="B92" s="41"/>
      <c r="C92" s="40">
        <v>1471</v>
      </c>
      <c r="D92" s="62" t="s">
        <v>69</v>
      </c>
      <c r="E92" s="40" t="s">
        <v>77</v>
      </c>
      <c r="F92" s="67" t="s">
        <v>135</v>
      </c>
      <c r="G92" s="42"/>
      <c r="H92" s="11" t="s">
        <v>12</v>
      </c>
      <c r="I92" s="54">
        <v>42460</v>
      </c>
      <c r="J92" s="38" t="s">
        <v>52</v>
      </c>
      <c r="K92" s="50">
        <v>5</v>
      </c>
      <c r="L92" s="2"/>
    </row>
    <row r="93" spans="1:13" ht="30" customHeight="1" x14ac:dyDescent="0.25">
      <c r="A93" s="58" t="s">
        <v>68</v>
      </c>
      <c r="B93" s="3"/>
      <c r="C93" s="2"/>
      <c r="D93" s="62" t="s">
        <v>69</v>
      </c>
      <c r="E93" s="40" t="s">
        <v>77</v>
      </c>
      <c r="F93" s="67" t="s">
        <v>135</v>
      </c>
      <c r="G93" s="2"/>
      <c r="H93" s="11" t="s">
        <v>12</v>
      </c>
      <c r="I93" s="54">
        <v>42460</v>
      </c>
      <c r="J93" s="38" t="s">
        <v>52</v>
      </c>
      <c r="K93" s="50"/>
      <c r="L93" s="2"/>
    </row>
    <row r="94" spans="1:13" ht="30" customHeight="1" x14ac:dyDescent="0.25">
      <c r="A94" s="60">
        <v>693</v>
      </c>
      <c r="B94" s="127"/>
      <c r="C94" s="14">
        <v>892</v>
      </c>
      <c r="D94" s="128" t="s">
        <v>64</v>
      </c>
      <c r="E94" s="129" t="s">
        <v>80</v>
      </c>
      <c r="F94" s="67" t="s">
        <v>135</v>
      </c>
      <c r="G94" s="14"/>
      <c r="H94" s="130" t="s">
        <v>12</v>
      </c>
      <c r="I94" s="131">
        <v>42460</v>
      </c>
      <c r="J94" s="15" t="s">
        <v>62</v>
      </c>
      <c r="K94" s="132"/>
      <c r="L94" s="133"/>
    </row>
    <row r="95" spans="1:13" ht="30" customHeight="1" x14ac:dyDescent="0.25">
      <c r="A95" s="61" t="s">
        <v>71</v>
      </c>
      <c r="B95" s="3"/>
      <c r="C95" s="2"/>
      <c r="D95" s="10" t="s">
        <v>60</v>
      </c>
      <c r="E95" s="5" t="s">
        <v>80</v>
      </c>
      <c r="F95" s="67" t="s">
        <v>135</v>
      </c>
      <c r="G95" s="2"/>
      <c r="H95" s="30" t="s">
        <v>12</v>
      </c>
      <c r="I95" s="134">
        <v>42460</v>
      </c>
      <c r="J95" s="38" t="s">
        <v>52</v>
      </c>
      <c r="K95" s="132"/>
      <c r="L95" s="2"/>
    </row>
    <row r="96" spans="1:13" ht="30" customHeight="1" x14ac:dyDescent="0.25">
      <c r="A96" s="57">
        <v>322</v>
      </c>
      <c r="B96" s="3"/>
      <c r="C96" s="2">
        <v>324</v>
      </c>
      <c r="D96" s="23" t="s">
        <v>60</v>
      </c>
      <c r="E96" s="39" t="s">
        <v>87</v>
      </c>
      <c r="F96" s="67" t="s">
        <v>135</v>
      </c>
      <c r="G96" s="2"/>
      <c r="H96" s="30" t="s">
        <v>12</v>
      </c>
      <c r="I96" s="134">
        <v>42460</v>
      </c>
      <c r="J96" s="38" t="s">
        <v>52</v>
      </c>
      <c r="K96" s="132"/>
      <c r="L96" s="2"/>
      <c r="M96" s="200">
        <f>+M7+M52+M72</f>
        <v>305</v>
      </c>
    </row>
    <row r="97" spans="1:12" ht="30" customHeight="1" x14ac:dyDescent="0.4">
      <c r="A97" s="210" t="s">
        <v>129</v>
      </c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2"/>
    </row>
    <row r="98" spans="1:12" ht="24.9" customHeight="1" x14ac:dyDescent="0.25">
      <c r="A98" s="74" t="s">
        <v>9</v>
      </c>
      <c r="B98" s="28" t="s">
        <v>130</v>
      </c>
      <c r="C98" s="28" t="s">
        <v>1</v>
      </c>
      <c r="D98" s="25" t="s">
        <v>0</v>
      </c>
      <c r="E98" s="28" t="s">
        <v>2</v>
      </c>
      <c r="F98" s="28" t="s">
        <v>3</v>
      </c>
      <c r="G98" s="28"/>
      <c r="H98" s="25" t="s">
        <v>5</v>
      </c>
      <c r="I98" s="135" t="s">
        <v>53</v>
      </c>
      <c r="J98" s="136" t="s">
        <v>10</v>
      </c>
      <c r="K98" s="51" t="s">
        <v>13</v>
      </c>
      <c r="L98" s="2"/>
    </row>
    <row r="99" spans="1:12" ht="30" customHeight="1" x14ac:dyDescent="0.25">
      <c r="A99" s="57">
        <v>1</v>
      </c>
      <c r="B99" s="3" t="s">
        <v>131</v>
      </c>
      <c r="C99" s="2"/>
      <c r="D99" s="23" t="s">
        <v>132</v>
      </c>
      <c r="E99" s="2" t="s">
        <v>133</v>
      </c>
      <c r="F99" s="2" t="s">
        <v>134</v>
      </c>
      <c r="G99" s="137"/>
      <c r="H99" s="138" t="s">
        <v>136</v>
      </c>
      <c r="I99" s="139">
        <v>42401</v>
      </c>
      <c r="J99" s="140" t="s">
        <v>52</v>
      </c>
      <c r="K99" s="141">
        <v>70</v>
      </c>
      <c r="L99" s="2"/>
    </row>
    <row r="100" spans="1:12" ht="30" customHeight="1" x14ac:dyDescent="0.25">
      <c r="A100" s="57">
        <v>2</v>
      </c>
      <c r="B100" s="3" t="s">
        <v>137</v>
      </c>
      <c r="C100" s="2"/>
      <c r="D100" s="23" t="s">
        <v>132</v>
      </c>
      <c r="E100" s="2" t="s">
        <v>138</v>
      </c>
      <c r="F100" s="2" t="s">
        <v>139</v>
      </c>
      <c r="G100" s="137"/>
      <c r="H100" s="138" t="s">
        <v>136</v>
      </c>
      <c r="I100" s="139">
        <v>42401</v>
      </c>
      <c r="J100" s="140" t="s">
        <v>52</v>
      </c>
      <c r="K100" s="141">
        <v>70</v>
      </c>
      <c r="L100" s="2"/>
    </row>
    <row r="101" spans="1:12" ht="30" customHeight="1" x14ac:dyDescent="0.25">
      <c r="A101" s="57">
        <v>3</v>
      </c>
      <c r="B101" s="3" t="s">
        <v>140</v>
      </c>
      <c r="C101" s="2"/>
      <c r="D101" s="23" t="s">
        <v>132</v>
      </c>
      <c r="E101" s="2" t="s">
        <v>141</v>
      </c>
      <c r="F101" s="2" t="s">
        <v>142</v>
      </c>
      <c r="G101" s="137"/>
      <c r="H101" s="138" t="s">
        <v>136</v>
      </c>
      <c r="I101" s="139">
        <v>42401</v>
      </c>
      <c r="J101" s="140" t="s">
        <v>52</v>
      </c>
      <c r="K101" s="141">
        <v>70</v>
      </c>
      <c r="L101" s="2"/>
    </row>
    <row r="102" spans="1:12" ht="30" customHeight="1" x14ac:dyDescent="0.25">
      <c r="A102" s="57">
        <v>4</v>
      </c>
      <c r="B102" s="3" t="s">
        <v>143</v>
      </c>
      <c r="C102" s="2"/>
      <c r="D102" s="23" t="s">
        <v>132</v>
      </c>
      <c r="E102" s="2" t="s">
        <v>144</v>
      </c>
      <c r="F102" s="2" t="s">
        <v>145</v>
      </c>
      <c r="G102" s="137"/>
      <c r="H102" s="138" t="s">
        <v>136</v>
      </c>
      <c r="I102" s="139">
        <v>42401</v>
      </c>
      <c r="J102" s="140" t="s">
        <v>52</v>
      </c>
      <c r="K102" s="141">
        <v>70</v>
      </c>
      <c r="L102" s="2"/>
    </row>
    <row r="103" spans="1:12" ht="30" customHeight="1" x14ac:dyDescent="0.25">
      <c r="A103" s="57">
        <v>5</v>
      </c>
      <c r="B103" s="3" t="s">
        <v>146</v>
      </c>
      <c r="C103" s="2"/>
      <c r="D103" s="23" t="s">
        <v>132</v>
      </c>
      <c r="E103" s="2" t="s">
        <v>147</v>
      </c>
      <c r="F103" s="2" t="s">
        <v>148</v>
      </c>
      <c r="G103" s="137"/>
      <c r="H103" s="138" t="s">
        <v>136</v>
      </c>
      <c r="I103" s="139">
        <v>42401</v>
      </c>
      <c r="J103" s="140" t="s">
        <v>52</v>
      </c>
      <c r="K103" s="141">
        <v>70</v>
      </c>
      <c r="L103" s="2"/>
    </row>
    <row r="104" spans="1:12" ht="30" customHeight="1" x14ac:dyDescent="0.25">
      <c r="A104" s="57">
        <v>6</v>
      </c>
      <c r="B104" s="3" t="s">
        <v>149</v>
      </c>
      <c r="C104" s="2"/>
      <c r="D104" s="23" t="s">
        <v>132</v>
      </c>
      <c r="E104" s="2" t="s">
        <v>150</v>
      </c>
      <c r="F104" s="2" t="s">
        <v>6</v>
      </c>
      <c r="G104" s="137"/>
      <c r="H104" s="138" t="s">
        <v>136</v>
      </c>
      <c r="I104" s="139">
        <v>42401</v>
      </c>
      <c r="J104" s="140" t="s">
        <v>52</v>
      </c>
      <c r="K104" s="141">
        <v>70</v>
      </c>
      <c r="L104" s="2"/>
    </row>
    <row r="105" spans="1:12" ht="30" customHeight="1" x14ac:dyDescent="0.25">
      <c r="A105" s="57">
        <v>7</v>
      </c>
      <c r="B105" s="3" t="s">
        <v>151</v>
      </c>
      <c r="C105" s="2"/>
      <c r="D105" s="23" t="s">
        <v>132</v>
      </c>
      <c r="E105" s="2" t="s">
        <v>152</v>
      </c>
      <c r="F105" s="2" t="s">
        <v>153</v>
      </c>
      <c r="G105" s="137"/>
      <c r="H105" s="138" t="s">
        <v>136</v>
      </c>
      <c r="I105" s="139">
        <v>42401</v>
      </c>
      <c r="J105" s="140" t="s">
        <v>52</v>
      </c>
      <c r="K105" s="141">
        <v>70</v>
      </c>
      <c r="L105" s="2"/>
    </row>
    <row r="106" spans="1:12" ht="30" customHeight="1" x14ac:dyDescent="0.25">
      <c r="A106" s="57">
        <v>8</v>
      </c>
      <c r="B106" s="3" t="s">
        <v>154</v>
      </c>
      <c r="C106" s="2"/>
      <c r="D106" s="23" t="s">
        <v>132</v>
      </c>
      <c r="E106" s="2" t="s">
        <v>155</v>
      </c>
      <c r="F106" s="2" t="s">
        <v>156</v>
      </c>
      <c r="G106" s="137"/>
      <c r="H106" s="138" t="s">
        <v>136</v>
      </c>
      <c r="I106" s="139">
        <v>42401</v>
      </c>
      <c r="J106" s="140" t="s">
        <v>52</v>
      </c>
      <c r="K106" s="141">
        <v>70</v>
      </c>
      <c r="L106" s="2"/>
    </row>
    <row r="107" spans="1:12" ht="30" customHeight="1" x14ac:dyDescent="0.25">
      <c r="A107" s="57">
        <v>9</v>
      </c>
      <c r="B107" s="3" t="s">
        <v>157</v>
      </c>
      <c r="C107" s="2"/>
      <c r="D107" s="23" t="s">
        <v>132</v>
      </c>
      <c r="E107" s="2" t="s">
        <v>158</v>
      </c>
      <c r="F107" s="2" t="s">
        <v>159</v>
      </c>
      <c r="G107" s="137"/>
      <c r="H107" s="138" t="s">
        <v>136</v>
      </c>
      <c r="I107" s="139">
        <v>42401</v>
      </c>
      <c r="J107" s="140" t="s">
        <v>52</v>
      </c>
      <c r="K107" s="141">
        <v>70</v>
      </c>
      <c r="L107" s="2"/>
    </row>
    <row r="108" spans="1:12" ht="30" customHeight="1" x14ac:dyDescent="0.25">
      <c r="A108" s="57">
        <v>10</v>
      </c>
      <c r="B108" s="3" t="s">
        <v>160</v>
      </c>
      <c r="C108" s="2"/>
      <c r="D108" s="23" t="s">
        <v>132</v>
      </c>
      <c r="E108" s="2" t="s">
        <v>161</v>
      </c>
      <c r="F108" s="2" t="s">
        <v>162</v>
      </c>
      <c r="G108" s="137"/>
      <c r="H108" s="138" t="s">
        <v>136</v>
      </c>
      <c r="I108" s="139">
        <v>42401</v>
      </c>
      <c r="J108" s="140" t="s">
        <v>52</v>
      </c>
      <c r="K108" s="141">
        <v>70</v>
      </c>
      <c r="L108" s="2"/>
    </row>
    <row r="109" spans="1:12" ht="30" customHeight="1" x14ac:dyDescent="0.25">
      <c r="A109" s="57">
        <v>11</v>
      </c>
      <c r="B109" s="3" t="s">
        <v>163</v>
      </c>
      <c r="C109" s="2"/>
      <c r="D109" s="23" t="s">
        <v>132</v>
      </c>
      <c r="E109" s="2" t="s">
        <v>164</v>
      </c>
      <c r="F109" s="2" t="s">
        <v>165</v>
      </c>
      <c r="G109" s="137"/>
      <c r="H109" s="138" t="s">
        <v>136</v>
      </c>
      <c r="I109" s="139">
        <v>42401</v>
      </c>
      <c r="J109" s="140" t="s">
        <v>52</v>
      </c>
      <c r="K109" s="141">
        <v>70</v>
      </c>
      <c r="L109" s="2"/>
    </row>
    <row r="110" spans="1:12" ht="30" customHeight="1" x14ac:dyDescent="0.25">
      <c r="A110" s="57">
        <v>12</v>
      </c>
      <c r="B110" s="3" t="s">
        <v>166</v>
      </c>
      <c r="C110" s="2"/>
      <c r="D110" s="23" t="s">
        <v>132</v>
      </c>
      <c r="E110" s="2" t="s">
        <v>167</v>
      </c>
      <c r="F110" s="2" t="s">
        <v>168</v>
      </c>
      <c r="G110" s="137"/>
      <c r="H110" s="138" t="s">
        <v>136</v>
      </c>
      <c r="I110" s="139">
        <v>42401</v>
      </c>
      <c r="J110" s="140" t="s">
        <v>52</v>
      </c>
      <c r="K110" s="141">
        <v>70</v>
      </c>
      <c r="L110" s="2"/>
    </row>
    <row r="111" spans="1:12" ht="30" customHeight="1" x14ac:dyDescent="0.25">
      <c r="A111" s="57">
        <v>13</v>
      </c>
      <c r="B111" s="3" t="s">
        <v>169</v>
      </c>
      <c r="C111" s="2"/>
      <c r="D111" s="23" t="s">
        <v>132</v>
      </c>
      <c r="E111" s="2" t="s">
        <v>170</v>
      </c>
      <c r="F111" s="2" t="s">
        <v>162</v>
      </c>
      <c r="G111" s="137"/>
      <c r="H111" s="138" t="s">
        <v>136</v>
      </c>
      <c r="I111" s="139">
        <v>42401</v>
      </c>
      <c r="J111" s="140" t="s">
        <v>52</v>
      </c>
      <c r="K111" s="141">
        <v>70</v>
      </c>
      <c r="L111" s="2"/>
    </row>
    <row r="112" spans="1:12" ht="30" customHeight="1" x14ac:dyDescent="0.25">
      <c r="A112" s="57">
        <v>14</v>
      </c>
      <c r="B112" s="3" t="s">
        <v>171</v>
      </c>
      <c r="C112" s="2"/>
      <c r="D112" s="23" t="s">
        <v>132</v>
      </c>
      <c r="E112" s="2" t="s">
        <v>172</v>
      </c>
      <c r="F112" s="2" t="s">
        <v>162</v>
      </c>
      <c r="G112" s="137"/>
      <c r="H112" s="138" t="s">
        <v>136</v>
      </c>
      <c r="I112" s="139">
        <v>42401</v>
      </c>
      <c r="J112" s="140" t="s">
        <v>52</v>
      </c>
      <c r="K112" s="141">
        <v>70</v>
      </c>
      <c r="L112" s="2"/>
    </row>
    <row r="113" spans="1:13" ht="30" customHeight="1" x14ac:dyDescent="0.25">
      <c r="A113" s="57">
        <v>15</v>
      </c>
      <c r="B113" s="3" t="s">
        <v>173</v>
      </c>
      <c r="C113" s="2"/>
      <c r="D113" s="23" t="s">
        <v>132</v>
      </c>
      <c r="E113" s="2" t="s">
        <v>174</v>
      </c>
      <c r="F113" s="2" t="s">
        <v>175</v>
      </c>
      <c r="G113" s="137"/>
      <c r="H113" s="138" t="s">
        <v>136</v>
      </c>
      <c r="I113" s="139">
        <v>42401</v>
      </c>
      <c r="J113" s="140" t="s">
        <v>52</v>
      </c>
      <c r="K113" s="141">
        <v>70</v>
      </c>
      <c r="L113" s="2"/>
    </row>
    <row r="114" spans="1:13" ht="30" customHeight="1" x14ac:dyDescent="0.25">
      <c r="A114" s="57">
        <v>16</v>
      </c>
      <c r="B114" s="3" t="s">
        <v>176</v>
      </c>
      <c r="C114" s="2"/>
      <c r="D114" s="23" t="s">
        <v>132</v>
      </c>
      <c r="E114" s="2" t="s">
        <v>177</v>
      </c>
      <c r="F114" s="2" t="s">
        <v>178</v>
      </c>
      <c r="G114" s="137"/>
      <c r="H114" s="138" t="s">
        <v>136</v>
      </c>
      <c r="I114" s="139">
        <v>42401</v>
      </c>
      <c r="J114" s="140" t="s">
        <v>52</v>
      </c>
      <c r="K114" s="141">
        <v>70</v>
      </c>
      <c r="L114" s="2"/>
    </row>
    <row r="115" spans="1:13" ht="30" customHeight="1" x14ac:dyDescent="0.25">
      <c r="A115" s="57">
        <v>17</v>
      </c>
      <c r="B115" s="3" t="s">
        <v>179</v>
      </c>
      <c r="C115" s="2"/>
      <c r="D115" s="23" t="s">
        <v>132</v>
      </c>
      <c r="E115" s="2" t="s">
        <v>180</v>
      </c>
      <c r="F115" s="2" t="s">
        <v>181</v>
      </c>
      <c r="G115" s="137"/>
      <c r="H115" s="138" t="s">
        <v>136</v>
      </c>
      <c r="I115" s="139">
        <v>42401</v>
      </c>
      <c r="J115" s="140" t="s">
        <v>52</v>
      </c>
      <c r="K115" s="141">
        <v>70</v>
      </c>
      <c r="L115" s="2"/>
    </row>
    <row r="116" spans="1:13" ht="30" customHeight="1" x14ac:dyDescent="0.25">
      <c r="A116" s="57">
        <v>18</v>
      </c>
      <c r="B116" s="3" t="s">
        <v>182</v>
      </c>
      <c r="C116" s="2"/>
      <c r="D116" s="23" t="s">
        <v>132</v>
      </c>
      <c r="E116" s="2" t="s">
        <v>183</v>
      </c>
      <c r="F116" s="2" t="s">
        <v>40</v>
      </c>
      <c r="G116" s="137"/>
      <c r="H116" s="138" t="s">
        <v>136</v>
      </c>
      <c r="I116" s="139">
        <v>42401</v>
      </c>
      <c r="J116" s="140" t="s">
        <v>52</v>
      </c>
      <c r="K116" s="141">
        <v>70</v>
      </c>
      <c r="L116" s="2"/>
    </row>
    <row r="117" spans="1:13" ht="30" customHeight="1" x14ac:dyDescent="0.25">
      <c r="A117" s="57">
        <v>19</v>
      </c>
      <c r="B117" s="3" t="s">
        <v>184</v>
      </c>
      <c r="C117" s="2"/>
      <c r="D117" s="23" t="s">
        <v>132</v>
      </c>
      <c r="E117" s="2" t="s">
        <v>185</v>
      </c>
      <c r="F117" s="2" t="s">
        <v>40</v>
      </c>
      <c r="G117" s="137"/>
      <c r="H117" s="138" t="s">
        <v>136</v>
      </c>
      <c r="I117" s="139">
        <v>42401</v>
      </c>
      <c r="J117" s="140" t="s">
        <v>52</v>
      </c>
      <c r="K117" s="141">
        <v>70</v>
      </c>
      <c r="L117" s="2"/>
    </row>
    <row r="118" spans="1:13" ht="30" customHeight="1" x14ac:dyDescent="0.25">
      <c r="A118" s="57">
        <v>20</v>
      </c>
      <c r="B118" s="3" t="s">
        <v>186</v>
      </c>
      <c r="C118" s="2"/>
      <c r="D118" s="23" t="s">
        <v>132</v>
      </c>
      <c r="E118" s="2" t="s">
        <v>187</v>
      </c>
      <c r="F118" s="2" t="s">
        <v>6</v>
      </c>
      <c r="G118" s="137"/>
      <c r="H118" s="138" t="s">
        <v>136</v>
      </c>
      <c r="I118" s="139">
        <v>42401</v>
      </c>
      <c r="J118" s="140" t="s">
        <v>52</v>
      </c>
      <c r="K118" s="141">
        <v>70</v>
      </c>
      <c r="L118" s="2"/>
    </row>
    <row r="119" spans="1:13" ht="30" customHeight="1" x14ac:dyDescent="0.25">
      <c r="A119" s="57">
        <v>21</v>
      </c>
      <c r="B119" s="3" t="s">
        <v>188</v>
      </c>
      <c r="C119" s="2"/>
      <c r="D119" s="23" t="s">
        <v>132</v>
      </c>
      <c r="E119" s="2" t="s">
        <v>189</v>
      </c>
      <c r="F119" s="2" t="s">
        <v>190</v>
      </c>
      <c r="G119" s="137"/>
      <c r="H119" s="138" t="s">
        <v>136</v>
      </c>
      <c r="I119" s="139">
        <v>42401</v>
      </c>
      <c r="J119" s="140" t="s">
        <v>52</v>
      </c>
      <c r="K119" s="141">
        <v>70</v>
      </c>
      <c r="L119" s="2"/>
    </row>
    <row r="120" spans="1:13" ht="30" customHeight="1" x14ac:dyDescent="0.25">
      <c r="A120" s="57">
        <v>22</v>
      </c>
      <c r="B120" s="3" t="s">
        <v>191</v>
      </c>
      <c r="C120" s="2"/>
      <c r="D120" s="23" t="s">
        <v>132</v>
      </c>
      <c r="E120" s="2" t="s">
        <v>192</v>
      </c>
      <c r="F120" s="2" t="s">
        <v>193</v>
      </c>
      <c r="G120" s="137"/>
      <c r="H120" s="138" t="s">
        <v>136</v>
      </c>
      <c r="I120" s="139">
        <v>42401</v>
      </c>
      <c r="J120" s="140" t="s">
        <v>52</v>
      </c>
      <c r="K120" s="141">
        <v>70</v>
      </c>
      <c r="L120" s="2"/>
    </row>
    <row r="121" spans="1:13" ht="30" customHeight="1" x14ac:dyDescent="0.25">
      <c r="A121" s="57">
        <v>23</v>
      </c>
      <c r="B121" s="3" t="s">
        <v>194</v>
      </c>
      <c r="C121" s="2"/>
      <c r="D121" s="23" t="s">
        <v>132</v>
      </c>
      <c r="E121" s="2" t="s">
        <v>195</v>
      </c>
      <c r="F121" s="2" t="s">
        <v>175</v>
      </c>
      <c r="G121" s="137"/>
      <c r="H121" s="138" t="s">
        <v>136</v>
      </c>
      <c r="I121" s="139">
        <v>42401</v>
      </c>
      <c r="J121" s="140" t="s">
        <v>52</v>
      </c>
      <c r="K121" s="141">
        <v>70</v>
      </c>
      <c r="L121" s="2"/>
    </row>
    <row r="122" spans="1:13" ht="30" customHeight="1" x14ac:dyDescent="0.25">
      <c r="A122" s="57">
        <v>24</v>
      </c>
      <c r="B122" s="3">
        <v>381</v>
      </c>
      <c r="C122" s="2"/>
      <c r="D122" s="23" t="s">
        <v>196</v>
      </c>
      <c r="E122" s="2" t="s">
        <v>197</v>
      </c>
      <c r="F122" s="2" t="s">
        <v>175</v>
      </c>
      <c r="G122" s="137"/>
      <c r="H122" s="138" t="s">
        <v>136</v>
      </c>
      <c r="I122" s="139">
        <v>42401</v>
      </c>
      <c r="J122" s="140" t="s">
        <v>62</v>
      </c>
      <c r="K122" s="141">
        <v>70</v>
      </c>
      <c r="L122" s="2"/>
      <c r="M122" s="200">
        <f>+K122+K123</f>
        <v>140</v>
      </c>
    </row>
    <row r="123" spans="1:13" ht="30" customHeight="1" x14ac:dyDescent="0.25">
      <c r="A123" s="57">
        <v>25</v>
      </c>
      <c r="B123" s="3">
        <v>337</v>
      </c>
      <c r="C123" s="2"/>
      <c r="D123" s="23" t="s">
        <v>198</v>
      </c>
      <c r="E123" s="2" t="s">
        <v>90</v>
      </c>
      <c r="F123" s="2" t="s">
        <v>7</v>
      </c>
      <c r="G123" s="137"/>
      <c r="H123" s="138" t="s">
        <v>136</v>
      </c>
      <c r="I123" s="139">
        <v>42401</v>
      </c>
      <c r="J123" s="140" t="s">
        <v>62</v>
      </c>
      <c r="K123" s="141">
        <v>70</v>
      </c>
      <c r="L123" s="2"/>
    </row>
    <row r="124" spans="1:13" ht="21" x14ac:dyDescent="0.4">
      <c r="A124" s="210" t="s">
        <v>199</v>
      </c>
      <c r="B124" s="211"/>
      <c r="C124" s="211"/>
      <c r="D124" s="211"/>
      <c r="E124" s="211"/>
      <c r="F124" s="211"/>
      <c r="G124" s="211"/>
      <c r="H124" s="211"/>
      <c r="I124" s="211"/>
      <c r="J124" s="211"/>
      <c r="K124" s="211"/>
      <c r="L124" s="212"/>
    </row>
    <row r="125" spans="1:13" ht="30" customHeight="1" thickBot="1" x14ac:dyDescent="0.3">
      <c r="A125" s="142" t="s">
        <v>8</v>
      </c>
      <c r="B125" s="143" t="s">
        <v>9</v>
      </c>
      <c r="C125" s="143" t="s">
        <v>1</v>
      </c>
      <c r="D125" s="144" t="s">
        <v>0</v>
      </c>
      <c r="E125" s="143" t="s">
        <v>2</v>
      </c>
      <c r="F125" s="143" t="s">
        <v>3</v>
      </c>
      <c r="G125" s="143"/>
      <c r="H125" s="145" t="s">
        <v>5</v>
      </c>
      <c r="I125" s="145" t="s">
        <v>53</v>
      </c>
      <c r="J125" s="146" t="s">
        <v>10</v>
      </c>
      <c r="K125" s="52" t="s">
        <v>14</v>
      </c>
      <c r="L125" s="133"/>
    </row>
    <row r="126" spans="1:13" ht="30" customHeight="1" x14ac:dyDescent="0.25">
      <c r="A126" s="57">
        <v>712</v>
      </c>
      <c r="B126" s="3">
        <v>1</v>
      </c>
      <c r="C126" s="2"/>
      <c r="D126" s="23" t="s">
        <v>132</v>
      </c>
      <c r="E126" s="147" t="s">
        <v>77</v>
      </c>
      <c r="F126" s="147" t="s">
        <v>200</v>
      </c>
      <c r="G126" s="147"/>
      <c r="H126" s="148" t="s">
        <v>12</v>
      </c>
      <c r="I126" s="134">
        <v>42401</v>
      </c>
      <c r="J126" s="140" t="s">
        <v>62</v>
      </c>
      <c r="K126" s="149">
        <v>90</v>
      </c>
      <c r="L126" s="2"/>
      <c r="M126" s="200">
        <f>SUM(K126:K133)</f>
        <v>690</v>
      </c>
    </row>
    <row r="127" spans="1:13" ht="30" customHeight="1" x14ac:dyDescent="0.25">
      <c r="A127" s="57">
        <v>712</v>
      </c>
      <c r="B127" s="3">
        <v>2</v>
      </c>
      <c r="C127" s="2"/>
      <c r="D127" s="23" t="s">
        <v>132</v>
      </c>
      <c r="E127" s="147" t="s">
        <v>201</v>
      </c>
      <c r="F127" s="147" t="s">
        <v>162</v>
      </c>
      <c r="G127" s="147"/>
      <c r="H127" s="148" t="s">
        <v>12</v>
      </c>
      <c r="I127" s="134">
        <v>42401</v>
      </c>
      <c r="J127" s="140" t="s">
        <v>62</v>
      </c>
      <c r="K127" s="149">
        <v>90</v>
      </c>
      <c r="L127" s="2"/>
      <c r="M127" s="200">
        <f>SUM(K135:K138)</f>
        <v>360</v>
      </c>
    </row>
    <row r="128" spans="1:13" ht="30" customHeight="1" x14ac:dyDescent="0.25">
      <c r="A128" s="57">
        <v>712</v>
      </c>
      <c r="B128" s="3">
        <v>3</v>
      </c>
      <c r="C128" s="2"/>
      <c r="D128" s="23" t="s">
        <v>132</v>
      </c>
      <c r="E128" s="2" t="s">
        <v>202</v>
      </c>
      <c r="F128" s="147" t="s">
        <v>40</v>
      </c>
      <c r="G128" s="147"/>
      <c r="H128" s="148" t="s">
        <v>12</v>
      </c>
      <c r="I128" s="134">
        <v>42401</v>
      </c>
      <c r="J128" s="140" t="s">
        <v>62</v>
      </c>
      <c r="K128" s="149">
        <v>90</v>
      </c>
      <c r="L128" s="2"/>
      <c r="M128" s="200"/>
    </row>
    <row r="129" spans="1:13" ht="30" customHeight="1" x14ac:dyDescent="0.25">
      <c r="A129" s="59" t="s">
        <v>203</v>
      </c>
      <c r="B129" s="3">
        <v>4</v>
      </c>
      <c r="C129" s="2"/>
      <c r="D129" s="23" t="s">
        <v>132</v>
      </c>
      <c r="E129" s="2" t="s">
        <v>204</v>
      </c>
      <c r="F129" s="2" t="s">
        <v>165</v>
      </c>
      <c r="G129" s="147"/>
      <c r="H129" s="148" t="s">
        <v>12</v>
      </c>
      <c r="I129" s="134">
        <v>42401</v>
      </c>
      <c r="J129" s="140" t="s">
        <v>62</v>
      </c>
      <c r="K129" s="149">
        <v>90</v>
      </c>
      <c r="L129" s="2"/>
    </row>
    <row r="130" spans="1:13" ht="30" customHeight="1" x14ac:dyDescent="0.25">
      <c r="A130" s="59" t="s">
        <v>205</v>
      </c>
      <c r="B130" s="3">
        <v>5</v>
      </c>
      <c r="C130" s="2"/>
      <c r="D130" s="23" t="s">
        <v>132</v>
      </c>
      <c r="E130" s="2" t="s">
        <v>206</v>
      </c>
      <c r="F130" s="2" t="s">
        <v>207</v>
      </c>
      <c r="G130" s="147"/>
      <c r="H130" s="148" t="s">
        <v>12</v>
      </c>
      <c r="I130" s="134">
        <v>42401</v>
      </c>
      <c r="J130" s="140" t="s">
        <v>62</v>
      </c>
      <c r="K130" s="149">
        <v>90</v>
      </c>
      <c r="L130" s="2"/>
      <c r="M130" s="43"/>
    </row>
    <row r="131" spans="1:13" ht="30" customHeight="1" x14ac:dyDescent="0.25">
      <c r="A131" s="57">
        <v>416</v>
      </c>
      <c r="B131" s="3">
        <v>6</v>
      </c>
      <c r="C131" s="2"/>
      <c r="D131" s="23" t="s">
        <v>132</v>
      </c>
      <c r="E131" s="2" t="s">
        <v>208</v>
      </c>
      <c r="F131" s="2" t="s">
        <v>209</v>
      </c>
      <c r="G131" s="147"/>
      <c r="H131" s="148" t="s">
        <v>12</v>
      </c>
      <c r="I131" s="134">
        <v>42401</v>
      </c>
      <c r="J131" s="140" t="s">
        <v>62</v>
      </c>
      <c r="K131" s="149">
        <v>90</v>
      </c>
      <c r="L131" s="2"/>
    </row>
    <row r="132" spans="1:13" ht="30" customHeight="1" x14ac:dyDescent="0.25">
      <c r="A132" s="59" t="s">
        <v>210</v>
      </c>
      <c r="B132" s="3">
        <v>7</v>
      </c>
      <c r="C132" s="2"/>
      <c r="D132" s="138" t="s">
        <v>211</v>
      </c>
      <c r="E132" s="2" t="s">
        <v>212</v>
      </c>
      <c r="F132" s="2" t="s">
        <v>213</v>
      </c>
      <c r="G132" s="147"/>
      <c r="H132" s="148" t="s">
        <v>12</v>
      </c>
      <c r="I132" s="134">
        <v>42401</v>
      </c>
      <c r="J132" s="140" t="s">
        <v>62</v>
      </c>
      <c r="K132" s="149">
        <v>90</v>
      </c>
      <c r="L132" s="2"/>
    </row>
    <row r="133" spans="1:13" ht="30" customHeight="1" x14ac:dyDescent="0.25">
      <c r="A133" s="59">
        <v>419</v>
      </c>
      <c r="B133" s="3">
        <v>8</v>
      </c>
      <c r="C133" s="2"/>
      <c r="D133" s="138" t="s">
        <v>214</v>
      </c>
      <c r="E133" s="2" t="s">
        <v>215</v>
      </c>
      <c r="F133" s="2" t="s">
        <v>11</v>
      </c>
      <c r="G133" s="147"/>
      <c r="H133" s="148" t="s">
        <v>12</v>
      </c>
      <c r="I133" s="134">
        <v>42401</v>
      </c>
      <c r="J133" s="140" t="s">
        <v>62</v>
      </c>
      <c r="K133" s="149">
        <v>60</v>
      </c>
      <c r="L133" s="2"/>
    </row>
    <row r="134" spans="1:13" ht="30" customHeight="1" x14ac:dyDescent="0.25">
      <c r="A134" s="59">
        <v>238</v>
      </c>
      <c r="B134" s="3">
        <v>8</v>
      </c>
      <c r="C134" s="2"/>
      <c r="D134" s="138" t="s">
        <v>216</v>
      </c>
      <c r="E134" s="2" t="s">
        <v>215</v>
      </c>
      <c r="F134" s="2" t="s">
        <v>11</v>
      </c>
      <c r="G134" s="147"/>
      <c r="H134" s="148" t="s">
        <v>12</v>
      </c>
      <c r="I134" s="134">
        <v>42401</v>
      </c>
      <c r="J134" s="140" t="s">
        <v>52</v>
      </c>
      <c r="K134" s="149">
        <v>30</v>
      </c>
      <c r="L134" s="2"/>
    </row>
    <row r="135" spans="1:13" ht="30" customHeight="1" x14ac:dyDescent="0.25">
      <c r="A135" s="59" t="s">
        <v>217</v>
      </c>
      <c r="B135" s="3">
        <v>9</v>
      </c>
      <c r="C135" s="2"/>
      <c r="D135" s="138" t="s">
        <v>214</v>
      </c>
      <c r="E135" s="2" t="s">
        <v>212</v>
      </c>
      <c r="F135" s="2" t="s">
        <v>213</v>
      </c>
      <c r="G135" s="147"/>
      <c r="H135" s="148" t="s">
        <v>12</v>
      </c>
      <c r="I135" s="134">
        <v>42401</v>
      </c>
      <c r="J135" s="140" t="s">
        <v>62</v>
      </c>
      <c r="K135" s="150">
        <v>90</v>
      </c>
      <c r="L135" s="2"/>
    </row>
    <row r="136" spans="1:13" ht="30" customHeight="1" x14ac:dyDescent="0.25">
      <c r="A136" s="59" t="s">
        <v>218</v>
      </c>
      <c r="B136" s="3">
        <v>10</v>
      </c>
      <c r="C136" s="2"/>
      <c r="D136" s="138" t="s">
        <v>214</v>
      </c>
      <c r="E136" s="2" t="s">
        <v>202</v>
      </c>
      <c r="F136" s="147" t="s">
        <v>40</v>
      </c>
      <c r="G136" s="147"/>
      <c r="H136" s="148" t="s">
        <v>12</v>
      </c>
      <c r="I136" s="134">
        <v>42401</v>
      </c>
      <c r="J136" s="140" t="s">
        <v>62</v>
      </c>
      <c r="K136" s="150">
        <v>90</v>
      </c>
      <c r="L136" s="2"/>
    </row>
    <row r="137" spans="1:13" ht="30" customHeight="1" x14ac:dyDescent="0.25">
      <c r="A137" s="59" t="s">
        <v>219</v>
      </c>
      <c r="B137" s="3">
        <v>11</v>
      </c>
      <c r="C137" s="2"/>
      <c r="D137" s="138" t="s">
        <v>214</v>
      </c>
      <c r="E137" s="2" t="s">
        <v>206</v>
      </c>
      <c r="F137" s="2" t="s">
        <v>220</v>
      </c>
      <c r="G137" s="147"/>
      <c r="H137" s="148" t="s">
        <v>12</v>
      </c>
      <c r="I137" s="134">
        <v>42401</v>
      </c>
      <c r="J137" s="140" t="s">
        <v>62</v>
      </c>
      <c r="K137" s="150">
        <v>90</v>
      </c>
      <c r="L137" s="2"/>
    </row>
    <row r="138" spans="1:13" ht="30" customHeight="1" x14ac:dyDescent="0.25">
      <c r="A138" s="59" t="s">
        <v>221</v>
      </c>
      <c r="B138" s="3">
        <v>12</v>
      </c>
      <c r="C138" s="2"/>
      <c r="D138" s="138" t="s">
        <v>214</v>
      </c>
      <c r="E138" s="2" t="s">
        <v>208</v>
      </c>
      <c r="F138" s="2" t="s">
        <v>222</v>
      </c>
      <c r="G138" s="2"/>
      <c r="H138" s="148" t="s">
        <v>12</v>
      </c>
      <c r="I138" s="134">
        <v>42401</v>
      </c>
      <c r="J138" s="140" t="s">
        <v>62</v>
      </c>
      <c r="K138" s="150">
        <v>90</v>
      </c>
      <c r="L138" s="2"/>
    </row>
    <row r="139" spans="1:13" ht="30" customHeight="1" x14ac:dyDescent="0.4">
      <c r="A139" s="213" t="s">
        <v>223</v>
      </c>
      <c r="B139" s="214"/>
      <c r="C139" s="214"/>
      <c r="D139" s="214"/>
      <c r="E139" s="214"/>
      <c r="F139" s="214"/>
      <c r="G139" s="214"/>
      <c r="H139" s="214"/>
      <c r="I139" s="214"/>
      <c r="J139" s="214"/>
      <c r="K139" s="214"/>
      <c r="L139" s="215"/>
    </row>
    <row r="140" spans="1:13" ht="15" customHeight="1" thickBot="1" x14ac:dyDescent="0.3">
      <c r="A140" s="142" t="s">
        <v>8</v>
      </c>
      <c r="B140" s="143" t="s">
        <v>9</v>
      </c>
      <c r="C140" s="143" t="s">
        <v>1</v>
      </c>
      <c r="D140" s="144" t="s">
        <v>0</v>
      </c>
      <c r="E140" s="143" t="s">
        <v>2</v>
      </c>
      <c r="F140" s="143" t="s">
        <v>3</v>
      </c>
      <c r="G140" s="143"/>
      <c r="H140" s="145" t="s">
        <v>5</v>
      </c>
      <c r="I140" s="145" t="s">
        <v>53</v>
      </c>
      <c r="J140" s="146" t="s">
        <v>224</v>
      </c>
      <c r="K140" s="52" t="s">
        <v>14</v>
      </c>
      <c r="L140" s="2"/>
    </row>
    <row r="141" spans="1:13" ht="30" customHeight="1" x14ac:dyDescent="0.25">
      <c r="A141" s="57">
        <v>1322</v>
      </c>
      <c r="B141" s="3">
        <v>1</v>
      </c>
      <c r="C141" s="41">
        <v>615</v>
      </c>
      <c r="D141" s="23" t="s">
        <v>225</v>
      </c>
      <c r="E141" s="147" t="s">
        <v>226</v>
      </c>
      <c r="F141" s="147" t="s">
        <v>227</v>
      </c>
      <c r="G141" s="137"/>
      <c r="H141" s="148" t="s">
        <v>12</v>
      </c>
      <c r="I141" s="134">
        <v>42460</v>
      </c>
      <c r="J141" s="140" t="s">
        <v>62</v>
      </c>
      <c r="K141" s="149">
        <v>25</v>
      </c>
      <c r="L141" s="2"/>
      <c r="M141" s="200">
        <f>SUM(K141:K142)</f>
        <v>45</v>
      </c>
    </row>
    <row r="142" spans="1:13" ht="30" customHeight="1" x14ac:dyDescent="0.25">
      <c r="A142" s="57">
        <v>1340</v>
      </c>
      <c r="B142" s="3">
        <v>2</v>
      </c>
      <c r="C142" s="41">
        <v>478</v>
      </c>
      <c r="D142" s="23" t="s">
        <v>228</v>
      </c>
      <c r="E142" s="147" t="s">
        <v>77</v>
      </c>
      <c r="F142" s="147" t="s">
        <v>200</v>
      </c>
      <c r="G142" s="137"/>
      <c r="H142" s="148" t="s">
        <v>12</v>
      </c>
      <c r="I142" s="134">
        <v>42460</v>
      </c>
      <c r="J142" s="140" t="s">
        <v>62</v>
      </c>
      <c r="K142" s="149">
        <v>20</v>
      </c>
      <c r="L142" s="2"/>
      <c r="M142" s="200">
        <f>SUM(K144:K152)</f>
        <v>195</v>
      </c>
    </row>
    <row r="143" spans="1:13" ht="30" customHeight="1" x14ac:dyDescent="0.25">
      <c r="A143" s="57">
        <v>772</v>
      </c>
      <c r="B143" s="3">
        <v>3</v>
      </c>
      <c r="C143" s="41">
        <v>432</v>
      </c>
      <c r="D143" s="23" t="s">
        <v>228</v>
      </c>
      <c r="E143" s="147" t="s">
        <v>78</v>
      </c>
      <c r="F143" s="147" t="s">
        <v>229</v>
      </c>
      <c r="G143" s="137"/>
      <c r="H143" s="148" t="s">
        <v>12</v>
      </c>
      <c r="I143" s="134">
        <v>42460</v>
      </c>
      <c r="J143" s="140" t="s">
        <v>52</v>
      </c>
      <c r="K143" s="149">
        <v>15</v>
      </c>
      <c r="L143" s="2"/>
    </row>
    <row r="144" spans="1:13" ht="30" customHeight="1" x14ac:dyDescent="0.25">
      <c r="A144" s="59">
        <v>778</v>
      </c>
      <c r="B144" s="3">
        <v>4</v>
      </c>
      <c r="C144" s="41">
        <v>489</v>
      </c>
      <c r="D144" s="23" t="s">
        <v>230</v>
      </c>
      <c r="E144" s="147" t="s">
        <v>78</v>
      </c>
      <c r="F144" s="147" t="s">
        <v>229</v>
      </c>
      <c r="G144" s="137"/>
      <c r="H144" s="148" t="s">
        <v>12</v>
      </c>
      <c r="I144" s="134">
        <v>42460</v>
      </c>
      <c r="J144" s="140" t="s">
        <v>62</v>
      </c>
      <c r="K144" s="149">
        <v>20</v>
      </c>
      <c r="L144" s="2"/>
    </row>
    <row r="145" spans="1:13" ht="30" customHeight="1" x14ac:dyDescent="0.25">
      <c r="A145" s="59">
        <v>2120</v>
      </c>
      <c r="B145" s="3">
        <v>5</v>
      </c>
      <c r="C145" s="41">
        <v>748</v>
      </c>
      <c r="D145" s="138" t="s">
        <v>231</v>
      </c>
      <c r="E145" s="2" t="s">
        <v>23</v>
      </c>
      <c r="F145" s="147" t="s">
        <v>232</v>
      </c>
      <c r="G145" s="137"/>
      <c r="H145" s="148" t="s">
        <v>12</v>
      </c>
      <c r="I145" s="134">
        <v>42460</v>
      </c>
      <c r="J145" s="140" t="s">
        <v>62</v>
      </c>
      <c r="K145" s="149">
        <v>30</v>
      </c>
      <c r="L145" s="2"/>
    </row>
    <row r="146" spans="1:13" ht="30" customHeight="1" x14ac:dyDescent="0.25">
      <c r="A146" s="57">
        <v>855</v>
      </c>
      <c r="B146" s="3">
        <v>6</v>
      </c>
      <c r="C146" s="41">
        <v>834</v>
      </c>
      <c r="D146" s="138" t="s">
        <v>225</v>
      </c>
      <c r="E146" s="147" t="s">
        <v>77</v>
      </c>
      <c r="F146" s="147" t="s">
        <v>200</v>
      </c>
      <c r="G146" s="137"/>
      <c r="H146" s="148" t="s">
        <v>12</v>
      </c>
      <c r="I146" s="134">
        <v>42460</v>
      </c>
      <c r="J146" s="140" t="s">
        <v>62</v>
      </c>
      <c r="K146" s="149">
        <v>30</v>
      </c>
      <c r="L146" s="2"/>
    </row>
    <row r="147" spans="1:13" ht="30" customHeight="1" x14ac:dyDescent="0.25">
      <c r="A147" s="59">
        <v>1826</v>
      </c>
      <c r="B147" s="3">
        <v>7</v>
      </c>
      <c r="C147" s="41">
        <v>806</v>
      </c>
      <c r="D147" s="138" t="s">
        <v>231</v>
      </c>
      <c r="E147" s="2" t="s">
        <v>233</v>
      </c>
      <c r="F147" s="147" t="s">
        <v>234</v>
      </c>
      <c r="G147" s="137"/>
      <c r="H147" s="148" t="s">
        <v>12</v>
      </c>
      <c r="I147" s="134">
        <v>42460</v>
      </c>
      <c r="J147" s="140" t="s">
        <v>62</v>
      </c>
      <c r="K147" s="149">
        <v>30</v>
      </c>
      <c r="L147" s="2"/>
    </row>
    <row r="148" spans="1:13" ht="30" customHeight="1" x14ac:dyDescent="0.25">
      <c r="A148" s="59" t="s">
        <v>235</v>
      </c>
      <c r="B148" s="3">
        <v>8</v>
      </c>
      <c r="C148" s="41">
        <v>152</v>
      </c>
      <c r="D148" s="138" t="s">
        <v>236</v>
      </c>
      <c r="E148" s="2" t="s">
        <v>237</v>
      </c>
      <c r="F148" s="147" t="s">
        <v>40</v>
      </c>
      <c r="G148" s="137"/>
      <c r="H148" s="148" t="s">
        <v>12</v>
      </c>
      <c r="I148" s="134">
        <v>42460</v>
      </c>
      <c r="J148" s="140" t="s">
        <v>62</v>
      </c>
      <c r="K148" s="149">
        <v>15</v>
      </c>
      <c r="L148" s="2"/>
    </row>
    <row r="149" spans="1:13" ht="30" customHeight="1" x14ac:dyDescent="0.25">
      <c r="A149" s="59" t="s">
        <v>238</v>
      </c>
      <c r="B149" s="3">
        <v>9</v>
      </c>
      <c r="C149" s="41">
        <v>141</v>
      </c>
      <c r="D149" s="138" t="s">
        <v>236</v>
      </c>
      <c r="E149" s="2" t="s">
        <v>239</v>
      </c>
      <c r="F149" s="147" t="s">
        <v>40</v>
      </c>
      <c r="G149" s="137"/>
      <c r="H149" s="148" t="s">
        <v>12</v>
      </c>
      <c r="I149" s="134">
        <v>42460</v>
      </c>
      <c r="J149" s="140" t="s">
        <v>62</v>
      </c>
      <c r="K149" s="150">
        <v>15</v>
      </c>
      <c r="L149" s="2"/>
    </row>
    <row r="150" spans="1:13" ht="30" customHeight="1" x14ac:dyDescent="0.25">
      <c r="A150" s="59" t="s">
        <v>240</v>
      </c>
      <c r="B150" s="3">
        <v>10</v>
      </c>
      <c r="C150" s="41">
        <v>103</v>
      </c>
      <c r="D150" s="138" t="s">
        <v>236</v>
      </c>
      <c r="E150" s="2" t="s">
        <v>241</v>
      </c>
      <c r="F150" s="147" t="s">
        <v>40</v>
      </c>
      <c r="G150" s="137"/>
      <c r="H150" s="148" t="s">
        <v>12</v>
      </c>
      <c r="I150" s="134">
        <v>42460</v>
      </c>
      <c r="J150" s="140" t="s">
        <v>62</v>
      </c>
      <c r="K150" s="150">
        <v>15</v>
      </c>
      <c r="L150" s="2"/>
    </row>
    <row r="151" spans="1:13" ht="30" customHeight="1" x14ac:dyDescent="0.25">
      <c r="A151" s="59" t="s">
        <v>242</v>
      </c>
      <c r="B151" s="3">
        <v>11</v>
      </c>
      <c r="C151" s="41">
        <v>557</v>
      </c>
      <c r="D151" s="138" t="s">
        <v>211</v>
      </c>
      <c r="E151" s="2" t="s">
        <v>212</v>
      </c>
      <c r="F151" s="147" t="s">
        <v>229</v>
      </c>
      <c r="G151" s="137"/>
      <c r="H151" s="148" t="s">
        <v>12</v>
      </c>
      <c r="I151" s="134">
        <v>42460</v>
      </c>
      <c r="J151" s="140" t="s">
        <v>62</v>
      </c>
      <c r="K151" s="150">
        <v>20</v>
      </c>
      <c r="L151" s="2"/>
    </row>
    <row r="152" spans="1:13" ht="30" customHeight="1" x14ac:dyDescent="0.25">
      <c r="A152" s="59">
        <v>1340</v>
      </c>
      <c r="B152" s="3">
        <v>12</v>
      </c>
      <c r="C152" s="41">
        <v>478</v>
      </c>
      <c r="D152" s="138" t="s">
        <v>228</v>
      </c>
      <c r="E152" s="147" t="s">
        <v>77</v>
      </c>
      <c r="F152" s="147" t="s">
        <v>200</v>
      </c>
      <c r="G152" s="137"/>
      <c r="H152" s="151" t="s">
        <v>12</v>
      </c>
      <c r="I152" s="134">
        <v>42460</v>
      </c>
      <c r="J152" s="140" t="s">
        <v>243</v>
      </c>
      <c r="K152" s="150">
        <v>20</v>
      </c>
      <c r="L152" s="2"/>
    </row>
    <row r="153" spans="1:13" ht="30" customHeight="1" x14ac:dyDescent="0.4">
      <c r="A153" s="213" t="s">
        <v>244</v>
      </c>
      <c r="B153" s="214"/>
      <c r="C153" s="214"/>
      <c r="D153" s="214"/>
      <c r="E153" s="214"/>
      <c r="F153" s="214"/>
      <c r="G153" s="214"/>
      <c r="H153" s="214"/>
      <c r="I153" s="214"/>
      <c r="J153" s="214"/>
      <c r="K153" s="214"/>
      <c r="L153" s="215"/>
    </row>
    <row r="154" spans="1:13" ht="15" customHeight="1" x14ac:dyDescent="0.25">
      <c r="A154" s="152" t="s">
        <v>8</v>
      </c>
      <c r="B154" s="153" t="s">
        <v>9</v>
      </c>
      <c r="C154" s="153" t="s">
        <v>1</v>
      </c>
      <c r="D154" s="154" t="s">
        <v>0</v>
      </c>
      <c r="E154" s="153" t="s">
        <v>2</v>
      </c>
      <c r="F154" s="153" t="s">
        <v>3</v>
      </c>
      <c r="G154" s="153"/>
      <c r="H154" s="155" t="s">
        <v>5</v>
      </c>
      <c r="I154" s="155" t="s">
        <v>53</v>
      </c>
      <c r="J154" s="156" t="s">
        <v>224</v>
      </c>
      <c r="K154" s="53" t="s">
        <v>14</v>
      </c>
      <c r="L154" s="79"/>
    </row>
    <row r="155" spans="1:13" ht="30" customHeight="1" x14ac:dyDescent="0.25">
      <c r="A155" s="157" t="s">
        <v>245</v>
      </c>
      <c r="B155" s="158">
        <v>1</v>
      </c>
      <c r="C155" s="159">
        <v>4000</v>
      </c>
      <c r="D155" s="138" t="s">
        <v>251</v>
      </c>
      <c r="E155" s="158" t="s">
        <v>252</v>
      </c>
      <c r="F155" s="147" t="s">
        <v>135</v>
      </c>
      <c r="G155" s="137"/>
      <c r="H155" s="160">
        <v>44896</v>
      </c>
      <c r="I155" s="161" t="s">
        <v>254</v>
      </c>
      <c r="J155" s="41" t="s">
        <v>62</v>
      </c>
      <c r="K155" s="162">
        <v>22</v>
      </c>
      <c r="L155" s="2"/>
      <c r="M155" s="200">
        <f>SUM(K155:K176)</f>
        <v>1233</v>
      </c>
    </row>
    <row r="156" spans="1:13" ht="30" customHeight="1" x14ac:dyDescent="0.25">
      <c r="A156" s="157" t="s">
        <v>246</v>
      </c>
      <c r="B156" s="158">
        <v>4</v>
      </c>
      <c r="C156" s="159">
        <v>4500</v>
      </c>
      <c r="D156" s="138" t="s">
        <v>251</v>
      </c>
      <c r="E156" s="158" t="s">
        <v>253</v>
      </c>
      <c r="F156" s="147" t="s">
        <v>135</v>
      </c>
      <c r="G156" s="137"/>
      <c r="H156" s="160">
        <v>44896</v>
      </c>
      <c r="I156" s="161" t="s">
        <v>254</v>
      </c>
      <c r="J156" s="41" t="s">
        <v>62</v>
      </c>
      <c r="K156" s="162">
        <v>22</v>
      </c>
      <c r="L156" s="2"/>
      <c r="M156">
        <f>53+63</f>
        <v>116</v>
      </c>
    </row>
    <row r="157" spans="1:13" ht="30" customHeight="1" x14ac:dyDescent="0.25">
      <c r="A157" s="157" t="s">
        <v>247</v>
      </c>
      <c r="B157" s="158">
        <v>5</v>
      </c>
      <c r="C157" s="159">
        <v>3800</v>
      </c>
      <c r="D157" s="138" t="s">
        <v>251</v>
      </c>
      <c r="E157" s="158" t="s">
        <v>252</v>
      </c>
      <c r="F157" s="147" t="s">
        <v>135</v>
      </c>
      <c r="G157" s="137"/>
      <c r="H157" s="160">
        <v>44896</v>
      </c>
      <c r="I157" s="161" t="s">
        <v>254</v>
      </c>
      <c r="J157" s="41" t="s">
        <v>62</v>
      </c>
      <c r="K157" s="162">
        <v>22</v>
      </c>
      <c r="L157" s="2"/>
      <c r="M157" s="200">
        <f>+M155-M156</f>
        <v>1117</v>
      </c>
    </row>
    <row r="158" spans="1:13" ht="30" customHeight="1" x14ac:dyDescent="0.25">
      <c r="A158" s="157" t="s">
        <v>248</v>
      </c>
      <c r="B158" s="158">
        <v>6</v>
      </c>
      <c r="C158" s="159">
        <v>7000</v>
      </c>
      <c r="D158" s="138" t="s">
        <v>251</v>
      </c>
      <c r="E158" s="158" t="s">
        <v>252</v>
      </c>
      <c r="F158" s="147" t="s">
        <v>135</v>
      </c>
      <c r="G158" s="137"/>
      <c r="H158" s="160">
        <v>44896</v>
      </c>
      <c r="I158" s="161" t="s">
        <v>254</v>
      </c>
      <c r="J158" s="41" t="s">
        <v>62</v>
      </c>
      <c r="K158" s="162">
        <v>22</v>
      </c>
      <c r="L158" s="2"/>
    </row>
    <row r="159" spans="1:13" ht="30" customHeight="1" x14ac:dyDescent="0.25">
      <c r="A159" s="157" t="s">
        <v>249</v>
      </c>
      <c r="B159" s="158">
        <v>7</v>
      </c>
      <c r="C159" s="159">
        <v>13000</v>
      </c>
      <c r="D159" s="138" t="s">
        <v>251</v>
      </c>
      <c r="E159" s="158" t="s">
        <v>252</v>
      </c>
      <c r="F159" s="147" t="s">
        <v>135</v>
      </c>
      <c r="G159" s="137"/>
      <c r="H159" s="160">
        <v>44896</v>
      </c>
      <c r="I159" s="161" t="s">
        <v>254</v>
      </c>
      <c r="J159" s="41" t="s">
        <v>62</v>
      </c>
      <c r="K159" s="162">
        <v>42</v>
      </c>
      <c r="L159" s="2"/>
    </row>
    <row r="160" spans="1:13" ht="30" customHeight="1" x14ac:dyDescent="0.25">
      <c r="A160" s="157" t="s">
        <v>250</v>
      </c>
      <c r="B160" s="158">
        <v>12</v>
      </c>
      <c r="C160" s="159">
        <v>3500</v>
      </c>
      <c r="D160" s="138" t="s">
        <v>251</v>
      </c>
      <c r="E160" s="158" t="s">
        <v>252</v>
      </c>
      <c r="F160" s="147" t="s">
        <v>135</v>
      </c>
      <c r="G160" s="137"/>
      <c r="H160" s="160">
        <v>44896</v>
      </c>
      <c r="I160" s="161" t="s">
        <v>255</v>
      </c>
      <c r="J160" s="41" t="s">
        <v>62</v>
      </c>
      <c r="K160" s="162">
        <v>22</v>
      </c>
      <c r="L160" s="2"/>
    </row>
    <row r="161" spans="1:16" ht="30" customHeight="1" x14ac:dyDescent="0.3">
      <c r="A161" s="163" t="s">
        <v>256</v>
      </c>
      <c r="B161" s="164">
        <v>2</v>
      </c>
      <c r="C161" s="165">
        <v>4000</v>
      </c>
      <c r="D161" s="138" t="s">
        <v>251</v>
      </c>
      <c r="E161" s="164" t="s">
        <v>262</v>
      </c>
      <c r="F161" s="147" t="s">
        <v>135</v>
      </c>
      <c r="G161" s="137"/>
      <c r="H161" s="160">
        <v>44896</v>
      </c>
      <c r="I161" s="166" t="s">
        <v>266</v>
      </c>
      <c r="J161" s="41" t="s">
        <v>62</v>
      </c>
      <c r="K161" s="167">
        <v>47</v>
      </c>
      <c r="L161" s="2"/>
    </row>
    <row r="162" spans="1:16" ht="30" customHeight="1" x14ac:dyDescent="0.3">
      <c r="A162" s="163" t="s">
        <v>256</v>
      </c>
      <c r="B162" s="164">
        <v>3</v>
      </c>
      <c r="C162" s="165">
        <v>2800</v>
      </c>
      <c r="D162" s="138" t="s">
        <v>251</v>
      </c>
      <c r="E162" s="187" t="s">
        <v>262</v>
      </c>
      <c r="F162" s="147" t="s">
        <v>135</v>
      </c>
      <c r="G162" s="137"/>
      <c r="H162" s="160">
        <v>44896</v>
      </c>
      <c r="I162" s="166" t="s">
        <v>266</v>
      </c>
      <c r="J162" s="41" t="s">
        <v>62</v>
      </c>
      <c r="K162" s="189">
        <v>37</v>
      </c>
      <c r="L162" s="2"/>
    </row>
    <row r="163" spans="1:16" ht="30" customHeight="1" x14ac:dyDescent="0.3">
      <c r="A163" s="163">
        <v>745</v>
      </c>
      <c r="B163" s="164">
        <v>8</v>
      </c>
      <c r="C163" s="165">
        <v>3300</v>
      </c>
      <c r="D163" s="151" t="s">
        <v>251</v>
      </c>
      <c r="E163" s="164" t="s">
        <v>269</v>
      </c>
      <c r="F163" s="186" t="s">
        <v>135</v>
      </c>
      <c r="G163" s="137"/>
      <c r="H163" s="160">
        <v>44896</v>
      </c>
      <c r="I163" s="166" t="s">
        <v>266</v>
      </c>
      <c r="J163" s="140" t="s">
        <v>62</v>
      </c>
      <c r="K163" s="167">
        <v>37</v>
      </c>
      <c r="L163" s="188"/>
    </row>
    <row r="164" spans="1:16" ht="30" customHeight="1" x14ac:dyDescent="0.3">
      <c r="A164" s="163">
        <v>745</v>
      </c>
      <c r="B164" s="164">
        <v>9</v>
      </c>
      <c r="C164" s="165">
        <v>2500</v>
      </c>
      <c r="D164" s="151" t="s">
        <v>251</v>
      </c>
      <c r="E164" s="164" t="s">
        <v>262</v>
      </c>
      <c r="F164" s="186" t="s">
        <v>135</v>
      </c>
      <c r="G164" s="137"/>
      <c r="H164" s="160">
        <v>44896</v>
      </c>
      <c r="I164" s="166" t="s">
        <v>267</v>
      </c>
      <c r="J164" s="140" t="s">
        <v>62</v>
      </c>
      <c r="K164" s="167">
        <v>65</v>
      </c>
      <c r="L164" s="188"/>
    </row>
    <row r="165" spans="1:16" ht="30" customHeight="1" x14ac:dyDescent="0.3">
      <c r="A165" s="163">
        <v>745</v>
      </c>
      <c r="B165" s="164" t="s">
        <v>260</v>
      </c>
      <c r="C165" s="165">
        <v>2500</v>
      </c>
      <c r="D165" s="151" t="s">
        <v>251</v>
      </c>
      <c r="E165" s="164" t="s">
        <v>269</v>
      </c>
      <c r="F165" s="186" t="s">
        <v>135</v>
      </c>
      <c r="G165" s="137"/>
      <c r="H165" s="160">
        <v>44896</v>
      </c>
      <c r="I165" s="166" t="s">
        <v>267</v>
      </c>
      <c r="J165" s="140" t="s">
        <v>62</v>
      </c>
      <c r="K165" s="167">
        <v>53</v>
      </c>
      <c r="L165" s="188"/>
    </row>
    <row r="166" spans="1:16" ht="30" customHeight="1" x14ac:dyDescent="0.3">
      <c r="A166" s="163">
        <v>745</v>
      </c>
      <c r="B166" s="164" t="s">
        <v>261</v>
      </c>
      <c r="C166" s="165">
        <v>2800</v>
      </c>
      <c r="D166" s="151" t="s">
        <v>251</v>
      </c>
      <c r="E166" s="164" t="s">
        <v>269</v>
      </c>
      <c r="F166" s="186" t="s">
        <v>135</v>
      </c>
      <c r="G166" s="137"/>
      <c r="H166" s="160">
        <v>44896</v>
      </c>
      <c r="I166" s="166" t="s">
        <v>267</v>
      </c>
      <c r="J166" s="140" t="s">
        <v>62</v>
      </c>
      <c r="K166" s="167">
        <v>63</v>
      </c>
      <c r="L166" s="188"/>
    </row>
    <row r="167" spans="1:16" ht="30" customHeight="1" x14ac:dyDescent="0.3">
      <c r="A167" s="163" t="s">
        <v>257</v>
      </c>
      <c r="B167" s="164">
        <v>11</v>
      </c>
      <c r="C167" s="165">
        <v>3500</v>
      </c>
      <c r="D167" s="151" t="s">
        <v>251</v>
      </c>
      <c r="E167" s="164" t="s">
        <v>262</v>
      </c>
      <c r="F167" s="186" t="s">
        <v>135</v>
      </c>
      <c r="G167" s="137"/>
      <c r="H167" s="160">
        <v>44896</v>
      </c>
      <c r="I167" s="166" t="s">
        <v>267</v>
      </c>
      <c r="J167" s="140" t="s">
        <v>62</v>
      </c>
      <c r="K167" s="167">
        <v>103</v>
      </c>
      <c r="L167" s="188"/>
    </row>
    <row r="168" spans="1:16" ht="30" customHeight="1" x14ac:dyDescent="0.3">
      <c r="A168" s="163">
        <v>738</v>
      </c>
      <c r="B168" s="164">
        <v>13</v>
      </c>
      <c r="C168" s="165">
        <v>3500</v>
      </c>
      <c r="D168" s="151" t="s">
        <v>251</v>
      </c>
      <c r="E168" s="164" t="s">
        <v>265</v>
      </c>
      <c r="F168" s="186" t="s">
        <v>135</v>
      </c>
      <c r="G168" s="137"/>
      <c r="H168" s="160">
        <v>44896</v>
      </c>
      <c r="I168" s="166" t="s">
        <v>267</v>
      </c>
      <c r="J168" s="140" t="s">
        <v>62</v>
      </c>
      <c r="K168" s="167">
        <v>22</v>
      </c>
      <c r="L168" s="188"/>
    </row>
    <row r="169" spans="1:16" ht="30" customHeight="1" x14ac:dyDescent="0.3">
      <c r="A169" s="163" t="s">
        <v>258</v>
      </c>
      <c r="B169" s="164">
        <v>14</v>
      </c>
      <c r="C169" s="165">
        <v>7800</v>
      </c>
      <c r="D169" s="151" t="s">
        <v>251</v>
      </c>
      <c r="E169" s="164" t="s">
        <v>265</v>
      </c>
      <c r="F169" s="186" t="s">
        <v>135</v>
      </c>
      <c r="G169" s="137"/>
      <c r="H169" s="160">
        <v>44896</v>
      </c>
      <c r="I169" s="166" t="s">
        <v>267</v>
      </c>
      <c r="J169" s="140" t="s">
        <v>62</v>
      </c>
      <c r="K169" s="167">
        <v>52</v>
      </c>
      <c r="L169" s="188"/>
    </row>
    <row r="170" spans="1:16" ht="30" customHeight="1" x14ac:dyDescent="0.3">
      <c r="A170" s="163">
        <v>721</v>
      </c>
      <c r="B170" s="164">
        <v>15</v>
      </c>
      <c r="C170" s="165">
        <v>4500</v>
      </c>
      <c r="D170" s="151" t="s">
        <v>251</v>
      </c>
      <c r="E170" s="164" t="s">
        <v>270</v>
      </c>
      <c r="F170" s="186" t="s">
        <v>135</v>
      </c>
      <c r="G170" s="137"/>
      <c r="H170" s="160">
        <v>44896</v>
      </c>
      <c r="I170" s="166" t="s">
        <v>267</v>
      </c>
      <c r="J170" s="140" t="s">
        <v>62</v>
      </c>
      <c r="K170" s="167">
        <v>110</v>
      </c>
      <c r="L170" s="188"/>
    </row>
    <row r="171" spans="1:16" ht="30" customHeight="1" x14ac:dyDescent="0.3">
      <c r="A171" s="163">
        <v>721</v>
      </c>
      <c r="B171" s="164">
        <v>16</v>
      </c>
      <c r="C171" s="165">
        <v>5400</v>
      </c>
      <c r="D171" s="151" t="s">
        <v>251</v>
      </c>
      <c r="E171" s="164" t="s">
        <v>263</v>
      </c>
      <c r="F171" s="186" t="s">
        <v>135</v>
      </c>
      <c r="G171" s="137"/>
      <c r="H171" s="160">
        <v>44896</v>
      </c>
      <c r="I171" s="166" t="s">
        <v>267</v>
      </c>
      <c r="J171" s="140" t="s">
        <v>62</v>
      </c>
      <c r="K171" s="167">
        <v>102</v>
      </c>
      <c r="L171" s="188"/>
    </row>
    <row r="172" spans="1:16" ht="30" customHeight="1" x14ac:dyDescent="0.3">
      <c r="A172" s="163">
        <v>721</v>
      </c>
      <c r="B172" s="164">
        <v>17</v>
      </c>
      <c r="C172" s="165">
        <v>3000</v>
      </c>
      <c r="D172" s="151" t="s">
        <v>251</v>
      </c>
      <c r="E172" s="164" t="s">
        <v>264</v>
      </c>
      <c r="F172" s="186" t="s">
        <v>135</v>
      </c>
      <c r="G172" s="137"/>
      <c r="H172" s="160">
        <v>44896</v>
      </c>
      <c r="I172" s="166" t="s">
        <v>267</v>
      </c>
      <c r="J172" s="140" t="s">
        <v>62</v>
      </c>
      <c r="K172" s="167">
        <v>92</v>
      </c>
      <c r="L172" s="188"/>
    </row>
    <row r="173" spans="1:16" ht="30" customHeight="1" x14ac:dyDescent="0.3">
      <c r="A173" s="163">
        <v>721</v>
      </c>
      <c r="B173" s="164">
        <v>18</v>
      </c>
      <c r="C173" s="165">
        <v>2500</v>
      </c>
      <c r="D173" s="151" t="s">
        <v>251</v>
      </c>
      <c r="E173" s="164" t="s">
        <v>263</v>
      </c>
      <c r="F173" s="186" t="s">
        <v>135</v>
      </c>
      <c r="G173" s="137"/>
      <c r="H173" s="160">
        <v>44896</v>
      </c>
      <c r="I173" s="166" t="s">
        <v>267</v>
      </c>
      <c r="J173" s="140" t="s">
        <v>62</v>
      </c>
      <c r="K173" s="167">
        <v>102</v>
      </c>
      <c r="L173" s="188"/>
    </row>
    <row r="174" spans="1:16" ht="30" customHeight="1" x14ac:dyDescent="0.3">
      <c r="A174" s="163" t="s">
        <v>259</v>
      </c>
      <c r="B174" s="164">
        <v>19</v>
      </c>
      <c r="C174" s="165">
        <v>3500</v>
      </c>
      <c r="D174" s="151" t="s">
        <v>251</v>
      </c>
      <c r="E174" s="164" t="s">
        <v>262</v>
      </c>
      <c r="F174" s="186" t="s">
        <v>135</v>
      </c>
      <c r="G174" s="137"/>
      <c r="H174" s="160">
        <v>44896</v>
      </c>
      <c r="I174" s="166" t="s">
        <v>267</v>
      </c>
      <c r="J174" s="140" t="s">
        <v>62</v>
      </c>
      <c r="K174" s="167">
        <v>102</v>
      </c>
      <c r="L174" s="188"/>
    </row>
    <row r="175" spans="1:16" ht="30" customHeight="1" x14ac:dyDescent="0.3">
      <c r="A175" s="163">
        <v>726</v>
      </c>
      <c r="B175" s="164">
        <v>20</v>
      </c>
      <c r="C175" s="165">
        <v>4500</v>
      </c>
      <c r="D175" s="151" t="s">
        <v>251</v>
      </c>
      <c r="E175" s="164"/>
      <c r="F175" s="186" t="s">
        <v>135</v>
      </c>
      <c r="G175" s="137"/>
      <c r="H175" s="160">
        <v>44896</v>
      </c>
      <c r="I175" s="166" t="s">
        <v>267</v>
      </c>
      <c r="J175" s="140" t="s">
        <v>62</v>
      </c>
      <c r="K175" s="167"/>
      <c r="L175" s="188"/>
    </row>
    <row r="176" spans="1:16" ht="30" customHeight="1" x14ac:dyDescent="0.3">
      <c r="A176" s="163">
        <v>363</v>
      </c>
      <c r="B176" s="168">
        <v>21</v>
      </c>
      <c r="C176" s="165">
        <v>2000</v>
      </c>
      <c r="D176" s="151" t="s">
        <v>251</v>
      </c>
      <c r="E176" s="164" t="s">
        <v>268</v>
      </c>
      <c r="F176" s="186"/>
      <c r="G176" s="137"/>
      <c r="H176" s="160">
        <v>44896</v>
      </c>
      <c r="I176" s="166" t="s">
        <v>267</v>
      </c>
      <c r="J176" s="140" t="s">
        <v>62</v>
      </c>
      <c r="K176" s="167">
        <v>94</v>
      </c>
      <c r="L176" s="188"/>
      <c r="M176" s="200">
        <f>SUM(M122:M175)</f>
        <v>3896</v>
      </c>
      <c r="N176" s="200">
        <v>35</v>
      </c>
      <c r="P176">
        <f>1117+140+240+35+1050</f>
        <v>2582</v>
      </c>
    </row>
    <row r="177" spans="1:12" ht="30" customHeight="1" x14ac:dyDescent="0.4">
      <c r="A177" s="213" t="s">
        <v>271</v>
      </c>
      <c r="B177" s="214"/>
      <c r="C177" s="214"/>
      <c r="D177" s="214"/>
      <c r="E177" s="216"/>
      <c r="F177" s="214"/>
      <c r="G177" s="214"/>
      <c r="H177" s="214"/>
      <c r="I177" s="214"/>
      <c r="J177" s="214"/>
      <c r="K177" s="216"/>
      <c r="L177" s="215"/>
    </row>
    <row r="178" spans="1:12" ht="15" customHeight="1" x14ac:dyDescent="0.25">
      <c r="A178" s="74" t="s">
        <v>8</v>
      </c>
      <c r="B178" s="28" t="s">
        <v>9</v>
      </c>
      <c r="C178" s="28" t="s">
        <v>1</v>
      </c>
      <c r="D178" s="25" t="s">
        <v>0</v>
      </c>
      <c r="E178" s="28" t="s">
        <v>2</v>
      </c>
      <c r="F178" s="28" t="s">
        <v>3</v>
      </c>
      <c r="G178" s="28"/>
      <c r="H178" s="25" t="s">
        <v>5</v>
      </c>
      <c r="I178" s="25" t="s">
        <v>53</v>
      </c>
      <c r="J178" s="28" t="s">
        <v>224</v>
      </c>
      <c r="K178" s="49" t="s">
        <v>14</v>
      </c>
      <c r="L178" s="2"/>
    </row>
    <row r="179" spans="1:12" ht="30" customHeight="1" x14ac:dyDescent="0.25">
      <c r="A179" s="59">
        <v>2106</v>
      </c>
      <c r="B179" s="3"/>
      <c r="C179" s="41"/>
      <c r="D179" s="138" t="s">
        <v>272</v>
      </c>
      <c r="E179" s="147" t="s">
        <v>273</v>
      </c>
      <c r="F179" s="147" t="s">
        <v>292</v>
      </c>
      <c r="G179" s="137"/>
      <c r="H179" s="138"/>
      <c r="I179" s="54"/>
      <c r="J179" s="41"/>
      <c r="K179" s="169">
        <v>6.23</v>
      </c>
      <c r="L179" s="2"/>
    </row>
    <row r="180" spans="1:12" ht="30" customHeight="1" x14ac:dyDescent="0.25">
      <c r="A180" s="59">
        <v>2106</v>
      </c>
      <c r="B180" s="3"/>
      <c r="C180" s="41"/>
      <c r="D180" s="138" t="s">
        <v>272</v>
      </c>
      <c r="E180" s="147" t="s">
        <v>274</v>
      </c>
      <c r="F180" s="147" t="s">
        <v>292</v>
      </c>
      <c r="G180" s="137"/>
      <c r="H180" s="138"/>
      <c r="I180" s="54"/>
      <c r="J180" s="41"/>
      <c r="K180" s="169">
        <v>6.23</v>
      </c>
      <c r="L180" s="2"/>
    </row>
    <row r="181" spans="1:12" ht="30" customHeight="1" x14ac:dyDescent="0.25">
      <c r="A181" s="59">
        <v>399</v>
      </c>
      <c r="B181" s="3"/>
      <c r="C181" s="41"/>
      <c r="D181" s="138" t="s">
        <v>294</v>
      </c>
      <c r="E181" s="147" t="s">
        <v>293</v>
      </c>
      <c r="F181" s="147" t="s">
        <v>291</v>
      </c>
      <c r="G181" s="137"/>
      <c r="H181" s="138"/>
      <c r="I181" s="54"/>
      <c r="J181" s="41"/>
      <c r="K181" s="169">
        <v>20.57</v>
      </c>
      <c r="L181" s="2"/>
    </row>
    <row r="182" spans="1:12" ht="30" customHeight="1" x14ac:dyDescent="0.25">
      <c r="A182" s="59">
        <v>1667</v>
      </c>
      <c r="B182" s="3"/>
      <c r="C182" s="41"/>
      <c r="D182" s="138" t="s">
        <v>275</v>
      </c>
      <c r="E182" s="147" t="s">
        <v>290</v>
      </c>
      <c r="F182" s="147" t="s">
        <v>291</v>
      </c>
      <c r="G182" s="137"/>
      <c r="H182" s="138"/>
      <c r="I182" s="54"/>
      <c r="J182" s="41"/>
      <c r="K182" s="169">
        <v>20.57</v>
      </c>
      <c r="L182" s="2"/>
    </row>
    <row r="183" spans="1:12" ht="30" customHeight="1" x14ac:dyDescent="0.4">
      <c r="A183" s="213" t="s">
        <v>276</v>
      </c>
      <c r="B183" s="214"/>
      <c r="C183" s="214"/>
      <c r="D183" s="214"/>
      <c r="E183" s="214"/>
      <c r="F183" s="214"/>
      <c r="G183" s="214"/>
      <c r="H183" s="214"/>
      <c r="I183" s="214"/>
      <c r="J183" s="214"/>
      <c r="K183" s="214"/>
      <c r="L183" s="215"/>
    </row>
    <row r="184" spans="1:12" ht="15" customHeight="1" x14ac:dyDescent="0.25">
      <c r="A184" s="74" t="s">
        <v>8</v>
      </c>
      <c r="B184" s="28" t="s">
        <v>9</v>
      </c>
      <c r="C184" s="28" t="s">
        <v>1</v>
      </c>
      <c r="D184" s="25" t="s">
        <v>0</v>
      </c>
      <c r="E184" s="28" t="s">
        <v>2</v>
      </c>
      <c r="F184" s="28" t="s">
        <v>3</v>
      </c>
      <c r="G184" s="28"/>
      <c r="H184" s="25" t="s">
        <v>5</v>
      </c>
      <c r="I184" s="25" t="s">
        <v>53</v>
      </c>
      <c r="J184" s="28" t="s">
        <v>224</v>
      </c>
      <c r="K184" s="49" t="s">
        <v>14</v>
      </c>
      <c r="L184" s="2"/>
    </row>
    <row r="185" spans="1:12" ht="114" x14ac:dyDescent="0.25">
      <c r="A185" s="170" t="s">
        <v>277</v>
      </c>
      <c r="B185" s="17">
        <v>1</v>
      </c>
      <c r="C185" s="171" t="s">
        <v>281</v>
      </c>
      <c r="D185" s="67" t="s">
        <v>278</v>
      </c>
      <c r="E185" s="67" t="s">
        <v>279</v>
      </c>
      <c r="F185" s="67" t="s">
        <v>135</v>
      </c>
      <c r="G185" s="17"/>
      <c r="H185" s="172">
        <v>43281</v>
      </c>
      <c r="I185" s="173">
        <v>2016</v>
      </c>
      <c r="J185" s="174" t="s">
        <v>62</v>
      </c>
      <c r="K185" s="175"/>
      <c r="L185" s="23"/>
    </row>
    <row r="186" spans="1:12" ht="114" x14ac:dyDescent="0.25">
      <c r="A186" s="170" t="s">
        <v>277</v>
      </c>
      <c r="B186" s="17">
        <v>2</v>
      </c>
      <c r="C186" s="170" t="s">
        <v>281</v>
      </c>
      <c r="D186" s="67" t="s">
        <v>278</v>
      </c>
      <c r="E186" s="67" t="s">
        <v>280</v>
      </c>
      <c r="F186" s="67" t="s">
        <v>135</v>
      </c>
      <c r="G186" s="17"/>
      <c r="H186" s="172">
        <v>43281</v>
      </c>
      <c r="I186" s="173">
        <v>2016</v>
      </c>
      <c r="J186" s="174" t="s">
        <v>62</v>
      </c>
      <c r="K186" s="175"/>
      <c r="L186" s="23"/>
    </row>
    <row r="187" spans="1:12" ht="30" customHeight="1" x14ac:dyDescent="0.25">
      <c r="A187" s="59" t="s">
        <v>282</v>
      </c>
      <c r="B187" s="3">
        <v>3</v>
      </c>
      <c r="C187" s="176">
        <v>56273</v>
      </c>
      <c r="D187" s="138" t="s">
        <v>283</v>
      </c>
      <c r="E187" s="138" t="s">
        <v>284</v>
      </c>
      <c r="F187" s="147" t="s">
        <v>135</v>
      </c>
      <c r="G187" s="137"/>
      <c r="H187" s="177">
        <v>43281</v>
      </c>
      <c r="I187" s="54">
        <v>40360</v>
      </c>
      <c r="J187" s="41" t="s">
        <v>285</v>
      </c>
      <c r="K187" s="169"/>
      <c r="L187" s="2"/>
    </row>
    <row r="188" spans="1:12" ht="30" customHeight="1" x14ac:dyDescent="0.25">
      <c r="A188" s="59">
        <v>1</v>
      </c>
      <c r="B188" s="3">
        <v>4</v>
      </c>
      <c r="C188" s="176">
        <v>79277</v>
      </c>
      <c r="D188" s="138" t="s">
        <v>286</v>
      </c>
      <c r="E188" s="138" t="s">
        <v>284</v>
      </c>
      <c r="F188" s="147" t="s">
        <v>135</v>
      </c>
      <c r="G188" s="137"/>
      <c r="H188" s="177">
        <v>43281</v>
      </c>
      <c r="I188" s="54">
        <v>40360</v>
      </c>
      <c r="J188" s="41" t="s">
        <v>285</v>
      </c>
      <c r="K188" s="169"/>
      <c r="L188" s="2"/>
    </row>
    <row r="189" spans="1:12" ht="30" customHeight="1" x14ac:dyDescent="0.25">
      <c r="A189" s="59">
        <v>2</v>
      </c>
      <c r="B189" s="3">
        <v>5</v>
      </c>
      <c r="C189" s="176">
        <v>18000</v>
      </c>
      <c r="D189" s="138" t="s">
        <v>287</v>
      </c>
      <c r="E189" s="138" t="s">
        <v>284</v>
      </c>
      <c r="F189" s="147" t="s">
        <v>135</v>
      </c>
      <c r="G189" s="137"/>
      <c r="H189" s="177">
        <v>43281</v>
      </c>
      <c r="I189" s="54">
        <v>40360</v>
      </c>
      <c r="J189" s="41" t="s">
        <v>285</v>
      </c>
      <c r="K189" s="169"/>
      <c r="L189" s="2"/>
    </row>
    <row r="192" spans="1:12" x14ac:dyDescent="0.25">
      <c r="A192"/>
      <c r="B192" t="s">
        <v>295</v>
      </c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 s="1"/>
      <c r="B194" s="1" t="s">
        <v>296</v>
      </c>
      <c r="C194" s="1" t="s">
        <v>1</v>
      </c>
      <c r="D194" s="1" t="s">
        <v>0</v>
      </c>
      <c r="E194" s="1" t="s">
        <v>297</v>
      </c>
    </row>
    <row r="195" spans="1:5" x14ac:dyDescent="0.25">
      <c r="A195" s="1" t="s">
        <v>298</v>
      </c>
      <c r="B195" s="1" t="s">
        <v>299</v>
      </c>
      <c r="C195" s="1">
        <v>180</v>
      </c>
      <c r="D195" s="1" t="s">
        <v>300</v>
      </c>
      <c r="E195" s="197">
        <v>658.33</v>
      </c>
    </row>
    <row r="196" spans="1:5" ht="39.6" x14ac:dyDescent="0.25">
      <c r="A196" s="198" t="s">
        <v>301</v>
      </c>
      <c r="B196" s="1">
        <v>1654</v>
      </c>
      <c r="C196" s="1">
        <v>14</v>
      </c>
      <c r="D196" s="1" t="s">
        <v>302</v>
      </c>
      <c r="E196" s="197">
        <v>59.61</v>
      </c>
    </row>
    <row r="197" spans="1:5" x14ac:dyDescent="0.25">
      <c r="A197" s="1" t="s">
        <v>303</v>
      </c>
      <c r="B197" s="1">
        <v>1115</v>
      </c>
      <c r="C197" s="1">
        <v>33.72</v>
      </c>
      <c r="D197" s="1" t="s">
        <v>300</v>
      </c>
      <c r="E197" s="197">
        <v>516.16</v>
      </c>
    </row>
    <row r="198" spans="1:5" x14ac:dyDescent="0.25">
      <c r="A198" s="1"/>
      <c r="B198" s="198"/>
      <c r="C198" s="199"/>
      <c r="D198" s="1"/>
      <c r="E198" s="197"/>
    </row>
    <row r="199" spans="1:5" x14ac:dyDescent="0.25">
      <c r="A199" s="1"/>
      <c r="B199" s="198" t="s">
        <v>304</v>
      </c>
      <c r="C199" s="199"/>
      <c r="D199" s="1"/>
      <c r="E199" s="197"/>
    </row>
    <row r="200" spans="1:5" ht="39.6" x14ac:dyDescent="0.25">
      <c r="A200" s="198" t="s">
        <v>305</v>
      </c>
      <c r="B200" s="1"/>
      <c r="C200" s="1">
        <v>49.37</v>
      </c>
      <c r="D200" s="1" t="s">
        <v>306</v>
      </c>
      <c r="E200" s="197">
        <v>834.81</v>
      </c>
    </row>
    <row r="201" spans="1:5" x14ac:dyDescent="0.25">
      <c r="A201" s="1" t="s">
        <v>307</v>
      </c>
      <c r="B201" s="198" t="s">
        <v>308</v>
      </c>
      <c r="C201" s="1"/>
      <c r="D201" s="1" t="s">
        <v>309</v>
      </c>
      <c r="E201" s="197">
        <v>7797.96</v>
      </c>
    </row>
  </sheetData>
  <mergeCells count="10">
    <mergeCell ref="A124:L124"/>
    <mergeCell ref="A139:L139"/>
    <mergeCell ref="A153:L153"/>
    <mergeCell ref="A177:L177"/>
    <mergeCell ref="A183:L183"/>
    <mergeCell ref="A1:L1"/>
    <mergeCell ref="A23:L23"/>
    <mergeCell ref="A50:L50"/>
    <mergeCell ref="A67:L67"/>
    <mergeCell ref="A97:L9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Foglio4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2018-05-18T13:06:23Z</cp:lastPrinted>
  <dcterms:created xsi:type="dcterms:W3CDTF">1996-11-05T10:16:36Z</dcterms:created>
  <dcterms:modified xsi:type="dcterms:W3CDTF">2019-07-15T14:47:36Z</dcterms:modified>
</cp:coreProperties>
</file>